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vanherjp\Archief\2020\Nieuwe controlerichtlijnen\"/>
    </mc:Choice>
  </mc:AlternateContent>
  <xr:revisionPtr revIDLastSave="0" documentId="13_ncr:1_{3A1D5366-80FA-4013-BD12-9271D0D103BC}" xr6:coauthVersionLast="45" xr6:coauthVersionMax="45" xr10:uidLastSave="{00000000-0000-0000-0000-000000000000}"/>
  <bookViews>
    <workbookView xWindow="-108" yWindow="-108" windowWidth="23256" windowHeight="12576" activeTab="1" xr2:uid="{1FB1CA7C-CA5C-4C52-8AE6-A0EFFE23CFA7}"/>
  </bookViews>
  <sheets>
    <sheet name="LEES DIT EERST" sheetId="5" r:id="rId1"/>
    <sheet name="Begrotingsaanvraag" sheetId="1" r:id="rId2"/>
    <sheet name="Toelichting begr.aanvraag" sheetId="3" r:id="rId3"/>
    <sheet name="Berekening personeelsinzet"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0" i="1" l="1"/>
  <c r="L91" i="1"/>
  <c r="L92" i="1"/>
  <c r="L93" i="1"/>
  <c r="L77" i="1" l="1"/>
  <c r="L73" i="1"/>
  <c r="L74" i="1"/>
  <c r="L75" i="1"/>
  <c r="L76" i="1"/>
  <c r="J153" i="1" l="1"/>
  <c r="J154" i="1"/>
  <c r="J155" i="1"/>
  <c r="J156" i="1"/>
  <c r="H64" i="1"/>
  <c r="G64" i="1"/>
  <c r="I17" i="6" l="1"/>
  <c r="I15" i="6"/>
  <c r="H78" i="1" l="1"/>
  <c r="H120" i="1" s="1"/>
  <c r="G78" i="1"/>
  <c r="G120" i="1" s="1"/>
  <c r="J68" i="1"/>
  <c r="L68" i="1" s="1"/>
  <c r="J69" i="1"/>
  <c r="L69" i="1" s="1"/>
  <c r="J70" i="1"/>
  <c r="L70" i="1" s="1"/>
  <c r="J71" i="1"/>
  <c r="J72" i="1"/>
  <c r="L72" i="1" s="1"/>
  <c r="J73" i="1"/>
  <c r="J74" i="1"/>
  <c r="J75" i="1"/>
  <c r="J76" i="1"/>
  <c r="J77" i="1"/>
  <c r="J67" i="1"/>
  <c r="L67" i="1" s="1"/>
  <c r="L71" i="1" l="1"/>
  <c r="J78" i="1"/>
  <c r="L78" i="1" l="1"/>
  <c r="I106" i="1"/>
  <c r="H106" i="1"/>
  <c r="G102" i="1"/>
  <c r="G103" i="1"/>
  <c r="G104" i="1"/>
  <c r="G105" i="1"/>
  <c r="J93" i="1" l="1"/>
  <c r="H94" i="1"/>
  <c r="G94" i="1"/>
  <c r="H117" i="1" l="1"/>
  <c r="H163" i="1" s="1"/>
  <c r="G117" i="1"/>
  <c r="G163" i="1" s="1"/>
  <c r="J25" i="1"/>
  <c r="J26" i="1"/>
  <c r="J27" i="1"/>
  <c r="J28" i="1"/>
  <c r="J29" i="1"/>
  <c r="J30" i="1"/>
  <c r="J31" i="1"/>
  <c r="J32" i="1"/>
  <c r="J33" i="1"/>
  <c r="J24" i="1"/>
  <c r="H25" i="1"/>
  <c r="H26" i="1"/>
  <c r="H27" i="1"/>
  <c r="H28" i="1"/>
  <c r="H29" i="1"/>
  <c r="H30" i="1"/>
  <c r="H31" i="1"/>
  <c r="H32" i="1"/>
  <c r="H33" i="1"/>
  <c r="H24" i="1"/>
  <c r="F57" i="1" l="1"/>
  <c r="A165" i="1"/>
  <c r="A164" i="1"/>
  <c r="J163" i="1"/>
  <c r="H158" i="1"/>
  <c r="H165" i="1" s="1"/>
  <c r="G158" i="1"/>
  <c r="G165" i="1" s="1"/>
  <c r="J157" i="1"/>
  <c r="J152" i="1"/>
  <c r="H145" i="1"/>
  <c r="H164" i="1" s="1"/>
  <c r="G145" i="1"/>
  <c r="G164" i="1" s="1"/>
  <c r="J139" i="1"/>
  <c r="J141" i="1"/>
  <c r="J142" i="1"/>
  <c r="J143" i="1"/>
  <c r="J144" i="1"/>
  <c r="J138" i="1"/>
  <c r="J158" i="1" l="1"/>
  <c r="H166" i="1"/>
  <c r="J165" i="1"/>
  <c r="J164" i="1"/>
  <c r="G166" i="1"/>
  <c r="J145" i="1"/>
  <c r="J166" i="1" l="1"/>
  <c r="H122" i="1" l="1"/>
  <c r="G122" i="1"/>
  <c r="J117" i="1"/>
  <c r="A122" i="1"/>
  <c r="A121" i="1"/>
  <c r="A120" i="1"/>
  <c r="A119" i="1"/>
  <c r="A118" i="1"/>
  <c r="J120" i="1" l="1"/>
  <c r="G101" i="1"/>
  <c r="H121" i="1" l="1"/>
  <c r="G121" i="1"/>
  <c r="J86" i="1"/>
  <c r="L86" i="1" s="1"/>
  <c r="J87" i="1"/>
  <c r="L87" i="1" s="1"/>
  <c r="J88" i="1"/>
  <c r="L88" i="1" s="1"/>
  <c r="J89" i="1"/>
  <c r="L89" i="1" s="1"/>
  <c r="J90" i="1"/>
  <c r="J91" i="1"/>
  <c r="J92" i="1"/>
  <c r="J85" i="1"/>
  <c r="L85" i="1" s="1"/>
  <c r="J64" i="1"/>
  <c r="J94" i="1" l="1"/>
  <c r="L94" i="1" s="1"/>
  <c r="J121" i="1"/>
  <c r="J122" i="1"/>
  <c r="G106" i="1"/>
  <c r="E34" i="1" l="1"/>
  <c r="E35" i="1" s="1"/>
  <c r="F34" i="1"/>
  <c r="F35" i="1" s="1"/>
  <c r="F36" i="1" s="1"/>
  <c r="A43" i="1"/>
  <c r="A44" i="1"/>
  <c r="A45" i="1"/>
  <c r="A46" i="1"/>
  <c r="A47" i="1"/>
  <c r="A48" i="1"/>
  <c r="A49" i="1"/>
  <c r="A40" i="1"/>
  <c r="A41" i="1"/>
  <c r="A42" i="1"/>
  <c r="E57" i="1" l="1"/>
  <c r="E64" i="1"/>
  <c r="E36" i="1"/>
  <c r="J35" i="1"/>
  <c r="J36" i="1" s="1"/>
  <c r="E20" i="1"/>
  <c r="F20" i="1"/>
  <c r="G20" i="1"/>
  <c r="A1" i="1"/>
  <c r="D64" i="1" l="1"/>
  <c r="D57" i="1"/>
  <c r="H46" i="1"/>
  <c r="H48" i="1"/>
  <c r="H47" i="1"/>
  <c r="H41" i="1"/>
  <c r="H49" i="1"/>
  <c r="H42" i="1"/>
  <c r="H40" i="1"/>
  <c r="H43" i="1"/>
  <c r="H44" i="1"/>
  <c r="H45" i="1"/>
  <c r="G47" i="1"/>
  <c r="G48" i="1"/>
  <c r="G49" i="1"/>
  <c r="G43" i="1"/>
  <c r="G44" i="1"/>
  <c r="G40" i="1"/>
  <c r="G46" i="1"/>
  <c r="G42" i="1"/>
  <c r="G45" i="1"/>
  <c r="G41" i="1"/>
  <c r="H34" i="1"/>
  <c r="J43" i="1" l="1"/>
  <c r="L43" i="1" s="1"/>
  <c r="J44" i="1"/>
  <c r="L44" i="1" s="1"/>
  <c r="J42" i="1"/>
  <c r="L42" i="1" s="1"/>
  <c r="J46" i="1"/>
  <c r="L46" i="1" s="1"/>
  <c r="J48" i="1"/>
  <c r="L48" i="1" s="1"/>
  <c r="J45" i="1"/>
  <c r="L45" i="1" s="1"/>
  <c r="J41" i="1"/>
  <c r="L41" i="1" s="1"/>
  <c r="H57" i="1"/>
  <c r="H119" i="1" s="1"/>
  <c r="I57" i="1"/>
  <c r="G57" i="1"/>
  <c r="G119" i="1" s="1"/>
  <c r="G50" i="1"/>
  <c r="G118" i="1" s="1"/>
  <c r="J40" i="1"/>
  <c r="L40" i="1" s="1"/>
  <c r="H50" i="1"/>
  <c r="H118" i="1" s="1"/>
  <c r="J47" i="1"/>
  <c r="L47" i="1" s="1"/>
  <c r="J49" i="1"/>
  <c r="L49" i="1" s="1"/>
  <c r="L50" i="1" l="1"/>
  <c r="J112" i="1" s="1"/>
  <c r="H123" i="1"/>
  <c r="J119" i="1"/>
  <c r="G123" i="1"/>
  <c r="J118" i="1"/>
  <c r="J50" i="1"/>
  <c r="J57" i="1"/>
  <c r="J123" i="1" l="1"/>
  <c r="J128" i="1" s="1"/>
</calcChain>
</file>

<file path=xl/sharedStrings.xml><?xml version="1.0" encoding="utf-8"?>
<sst xmlns="http://schemas.openxmlformats.org/spreadsheetml/2006/main" count="195" uniqueCount="150">
  <si>
    <t>Projectjaar 1</t>
  </si>
  <si>
    <t>Projectjaar 2</t>
  </si>
  <si>
    <t>Code (2)</t>
  </si>
  <si>
    <t>Aantal gepresteerde uren op jaarbasis (1):</t>
  </si>
  <si>
    <t>Totaal</t>
  </si>
  <si>
    <t>Naam of personeelscategorie</t>
  </si>
  <si>
    <t>Berekende overheadkosten per jaar en in totaal</t>
  </si>
  <si>
    <t>Ondernemings nummer (BExxx.xxx.xxx)</t>
  </si>
  <si>
    <t>Omschrijving</t>
  </si>
  <si>
    <t>Land</t>
  </si>
  <si>
    <t>Private inbreng</t>
  </si>
  <si>
    <t>Eigen inbreng</t>
  </si>
  <si>
    <t>Opbrengsten of ontvangsten</t>
  </si>
  <si>
    <t>Publieke inbreng</t>
  </si>
  <si>
    <t>Elders gevraagde of verkegen subsidies</t>
  </si>
  <si>
    <t>Overheadkosten per projectjaar</t>
  </si>
  <si>
    <t>Aantal mensjaren per projectjaar</t>
  </si>
  <si>
    <t>Jaar 1</t>
  </si>
  <si>
    <t>Jaar 2</t>
  </si>
  <si>
    <t>Jaar 3</t>
  </si>
  <si>
    <t>Personeelskost op het project per projectjaar</t>
  </si>
  <si>
    <t>Ingezette mensmaanden op het project</t>
  </si>
  <si>
    <t>Aanvaarde mensmaanden</t>
  </si>
  <si>
    <t>Plafond werkingskosten per projectjaar</t>
  </si>
  <si>
    <t>Private inbreng per projectjaar</t>
  </si>
  <si>
    <t>Publieke inbreng per projectjaar</t>
  </si>
  <si>
    <t>Projecttitel/werkingssubsidie voor:</t>
  </si>
  <si>
    <t>Projectperiode (xx/xx/20xx - xx/xx/20xx)</t>
  </si>
  <si>
    <t>Naam organisatie, onderneming, instelling:</t>
  </si>
  <si>
    <t>Contactpersoon voor bijkomende informatie (naam, functie, telefoonnummer en e-mailadres):</t>
  </si>
  <si>
    <t>PERSONEELSKOSTEN</t>
  </si>
  <si>
    <t>PROJECTGEGEVENS</t>
  </si>
  <si>
    <t>A - BEPALEN AANTAL UREN OP JAARBASIS</t>
  </si>
  <si>
    <t>B - PERSONEEL - INZET IN MENSMAANDEN</t>
  </si>
  <si>
    <t>C - PERSONEEL - BEREKENING PERSONEELSKOST</t>
  </si>
  <si>
    <t>OVERHEADKOSTEN</t>
  </si>
  <si>
    <t>WERKINGSKOSTEN</t>
  </si>
  <si>
    <t>Personeelskost</t>
  </si>
  <si>
    <t>Overheadkost</t>
  </si>
  <si>
    <t>Aankoop-bedrag 
(excl BTW)</t>
  </si>
  <si>
    <t>TOTALE KOST EXTERNE PRESTATIES</t>
  </si>
  <si>
    <t>TOTALE INVESTERINGSKOSTEN</t>
  </si>
  <si>
    <t>TOTAAL KOSTENZIJDE</t>
  </si>
  <si>
    <t>KOSTENZIJDE</t>
  </si>
  <si>
    <t>ONTVANGSTENZIJDE</t>
  </si>
  <si>
    <t>TOTAAL PER PROJECTJAAR</t>
  </si>
  <si>
    <t>- cash</t>
  </si>
  <si>
    <t>- in natura</t>
  </si>
  <si>
    <t>- cash sponsoring</t>
  </si>
  <si>
    <t>- sponsoring in natura</t>
  </si>
  <si>
    <t>- projecteigen opbrengsten</t>
  </si>
  <si>
    <t xml:space="preserve">Andere private inbreng (specifieer nader): </t>
  </si>
  <si>
    <t>Andere publieke inbreng (specifieer nader):</t>
  </si>
  <si>
    <t>PRIVATE INBRENG</t>
  </si>
  <si>
    <t>TOTAAL PRIVATE INBRENG</t>
  </si>
  <si>
    <t>PUBLIEKE INBRENG</t>
  </si>
  <si>
    <t>TOTAAL PUBLIEKE INBRENG</t>
  </si>
  <si>
    <t>TOTAAL INGEZETTE MENSMAANDEN</t>
  </si>
  <si>
    <t>Ingezette mensmaanden</t>
  </si>
  <si>
    <t>TOTAAL AANVAARDE MENSMAANDEN (3)</t>
  </si>
  <si>
    <t>TOTAAL AANVAARDE MENSJAREN (3)</t>
  </si>
  <si>
    <t>Bruto maandloon / Jaarloon (4)</t>
  </si>
  <si>
    <t>TOTALE WERKINGSKOST</t>
  </si>
  <si>
    <t>Werkingskosten exclusief BTW per projectjaar en in totaal</t>
  </si>
  <si>
    <t>Overhead/ mensjaar (5)</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</si>
  <si>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</si>
  <si>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Plafond werkingskost/mensjaar (6)</t>
  </si>
  <si>
    <t>Werkingskost (excl. BTW)</t>
  </si>
  <si>
    <t>NIET-RECUPEREERBARE BTW (Indien van toepassing)(8)</t>
  </si>
  <si>
    <t>EXTERNE PRESTATIES</t>
  </si>
  <si>
    <t>Naam van leverancier/aanbieder
Naam van managementvennootschap (9)</t>
  </si>
  <si>
    <t>Kostendriver (10)</t>
  </si>
  <si>
    <t>NIET-RECUPEREERBARE BTW (Indien van toepassing)(12)</t>
  </si>
  <si>
    <t xml:space="preserve">Kost externe prestaties per projectjaar (excl BTW) </t>
  </si>
  <si>
    <t>Externe prestaties 
(excl BTW) (11)</t>
  </si>
  <si>
    <t>INVESTERINGSKOSTEN</t>
  </si>
  <si>
    <t>Omschrijving van de geactiveerde uitgaven (13)</t>
  </si>
  <si>
    <t>Economische levensduur 
(in maanden)</t>
  </si>
  <si>
    <t>Gebruiks-periode in het project 
(in maanden)</t>
  </si>
  <si>
    <t>Totale afschrijvingskost (14)</t>
  </si>
  <si>
    <t>Afschrijvingskost per projectjaar (15)</t>
  </si>
  <si>
    <t>Benuttings-graad ten laste van het project (%)</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</si>
  <si>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</si>
  <si>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RICHTLIJNEN BIJ HET INVULLEN VAN DIT SJABLOON. Lees deze aandachtig voor u start.</t>
  </si>
  <si>
    <t>Dit tabblad is ingevuld voor de volgende PARTNER(S)</t>
  </si>
  <si>
    <t>Toelichting bij de personeelskosten</t>
  </si>
  <si>
    <t>Bewijslast van de overheadkosten</t>
  </si>
  <si>
    <t>Bewijslast van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</si>
  <si>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</si>
  <si>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
- tijdsregistratie / tijdsbestedingstabellen;
- bewijs van betaling van overuren indien van toepassing;
- overzicht van prestaties van de medewerkers voor andere gesubsidieerde projecten.
ZIE OOK DE RUIMERE TOELICHTING IN DE CONTROLERICHTLIJNEN!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</si>
  <si>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</si>
  <si>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</si>
  <si>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</si>
  <si>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Toelichting bij de werkingskosten</t>
  </si>
  <si>
    <t>TOELICHTING bij de begrotingsaanvraag</t>
  </si>
  <si>
    <t xml:space="preserve">De bewijsstukken van de werkingskosten zijn facturen of andere boekhoudkindige documenten met:
- prestatiedatum binnen de projectperiode;
- datum van de factuur die wordt geacht te vallen ten laatste 15 dagen na einddatum van het project;
- verwijzing naar het project duidelijk aanwezig op de factuur.
</t>
  </si>
  <si>
    <t>Bewijslast van de externe prestaties</t>
  </si>
  <si>
    <t xml:space="preserve">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t>
  </si>
  <si>
    <t>Bewijslast van de investeringskosten</t>
  </si>
  <si>
    <t>Bewijslast van de private inbreng</t>
  </si>
  <si>
    <t xml:space="preserve">U dient de investeringskosten toe te lichten en te motiveren in de projectaanvraag.
Indien het gaat om nieuwe investeringen, dient u de investeringskost te kunnen bewijzen via een offerte of factuur.
Indien het gaat om een deel van de afschrijving van een reeds gedane investering, dient u de afschrijvingstaballen en het overzicht van de balansrekeningen te kunnen voorleggen aan het Agentschap.
</t>
  </si>
  <si>
    <t>Bewijslast van de publieke inbreng</t>
  </si>
  <si>
    <t>TOTAAL PERSONEELSKOST</t>
  </si>
  <si>
    <t>(1) Voor het aantal gepresteerde uren op jaarbasis wordt door VLAIO uitgegaan van 1.596 uur.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Voor de mogelijks daarop volgende projectjaren kan een indexatie van 2% worden toegepast. 
Ingeval er met barema's wordt gewerkt (code 'b' ingevuld in sectie B, kolom D), dient hier het jaarloon te worden ingevuld.</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</si>
  <si>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</si>
  <si>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</si>
  <si>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</si>
  <si>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NIET-RECUPEREERBARE KOSTEN</t>
  </si>
  <si>
    <t>Omschrijving (18)</t>
  </si>
  <si>
    <t>TOTAAL ONTVANGSTENZIJDE</t>
  </si>
  <si>
    <t>BEREKENING VAN HET VOORSCHOT</t>
  </si>
  <si>
    <t>(18) Geef in het veld Omschrijving een korte duiding, in het bijzonder bij de 'projecteigen opbrengsten' en 'Andere private inbreng'</t>
  </si>
  <si>
    <t>Omschrijving (19)</t>
  </si>
  <si>
    <t>(19) Geef in het veld Omschrijving een korte duiding: lijst de 'Elders gevraagde of verkregen subsidies op' en/of omschrijf kort de 'Andere publieke inbreng'</t>
  </si>
  <si>
    <t>Berekening en eventuele aftopping van het voorschot rekening houdend met de beperkingen van de oproep (17)</t>
  </si>
  <si>
    <t>(17) Dit is het bedrag van het voorschot dat eventueel afgetopt is conform de voorwaarden van deze oproep: maximum 60% van de totale kosten en beperkt tot het bedrag van de niet-recupereerbare kosten.</t>
  </si>
  <si>
    <t>Niet recup. Kosten</t>
  </si>
  <si>
    <t>Niet-recup. %</t>
  </si>
  <si>
    <t>Het totaalbedrag aan 'niet-recupereerbare kosten' (NRK) (excl.BTW)</t>
  </si>
  <si>
    <t>(16) De niet-recupereerbare kosten zijn de kosten die gemaakt dienen te worden, ongeacht of het evenement uiteindelijk doorgaat of niet. Het voorschot wordt afgetopt op 60% van de totale kosten of het totaalbedrag van de niet-recupereerbare kosten. Dit wordt berekend op basis van de ingegeven percentages bij de personeelskosten, werkingskosten en kosten van externe prestaties.</t>
  </si>
  <si>
    <t>Detail van de werkingskosten: omschrijving per kost</t>
  </si>
  <si>
    <t>Detail Jaar 1</t>
  </si>
  <si>
    <t>Detail Jaar 2</t>
  </si>
  <si>
    <t>BELANGRIJK VOOR DEZE OPROEP: Vul bij de personeelskosten, werkingskosten en externe prestaties telkens in de kolom K het % in dat de kost niet-recupereerbaar is. 
Het totaal aan niet-recupereerbare kosten wordt berekend en wordt opgenomen in de sectie 'Niet-recupereerbare kosten' hieronder.</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</si>
  <si>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</si>
  <si>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</si>
  <si>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die u berekent kan 12 mensmaanden zijn, aagezien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dan voor de resterende 4 maanden (wat dan in de tabel B bij personeelskosten op tabblad 'Begrotingsaanvraag' bij projectjaar 2 dient ingevuld te worden).
 </t>
  </si>
  <si>
    <t>PERSONEELSINZET in mensmaanden</t>
  </si>
  <si>
    <t>OPTIE A  - aantal maanden</t>
  </si>
  <si>
    <t>OPTIE B - aantal dagen</t>
  </si>
  <si>
    <t>Prestaties voor het project in:</t>
  </si>
  <si>
    <t>% van tewerkstelling:</t>
  </si>
  <si>
    <t>% van inzet op het project:</t>
  </si>
  <si>
    <t>Personeelsinzet in mensmaanden:</t>
  </si>
  <si>
    <t>Aantal maanden van de projectperiode (max. 12):</t>
  </si>
  <si>
    <t>#maanden/
#dagen:</t>
  </si>
  <si>
    <t>OF</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</si>
  <si>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</si>
  <si>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corrigeer dit in de tabel als dat in uw geval anders is.
Conform de controlerichtlijnen kan dit max. 226 werkdagen/jaar zijn. U dient  dan ook het aantal uren op jaarbasis aan te passen in tabel A van de personeelskost 
op het tabblad 'Begrotingsaanvraag'.
-% van tewerkstelling: Volgens de arbeidsovereenkomst. Bij voltijdse tewerkstelling: 100%, halftijdse tewerkstelling: 50%, enz.
-% van inzet op het project: De tijdsbesteding die de medewerker doet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</si>
  <si>
    <t>Totaal Jaar 2 
(7)</t>
  </si>
  <si>
    <t>Totaal Jaar 1 
(7)</t>
  </si>
  <si>
    <t>Ingediende werkingskost per projectjaar</t>
  </si>
  <si>
    <r>
      <t xml:space="preserve">(6) De werkingskosten kunnen tot een plafond van 25.000 €/mensjaar eenvoudig geclaimd worden mits summiere toelichting in de tabel op tabblad 'Toelichting begr.aanvraag' of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of in de projectaanvraag</t>
    </r>
    <r>
      <rPr>
        <sz val="9"/>
        <color theme="1"/>
        <rFont val="Arial"/>
        <family val="2"/>
      </rPr>
      <t>.
(7) In deze velden wordt de verwachte werkingskost getoond, dit is de som van de detailkosten exclusief BTW.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r>
  </si>
  <si>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</si>
  <si>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PMV Coronalening</t>
  </si>
  <si>
    <t xml:space="preserve">Evenementenvoorschot - oproep 1 </t>
  </si>
  <si>
    <t>Evenementenvoorschot - oproep 2</t>
  </si>
  <si>
    <t>Projectoproep 'Flanders is a Festival' (EventFlanders)</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</si>
  <si>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Berekening personeelsinzet'</t>
    </r>
    <r>
      <rPr>
        <sz val="11"/>
        <color theme="1"/>
        <rFont val="Calibri"/>
        <family val="2"/>
        <scheme val="minor"/>
      </rPr>
      <t xml:space="preserve">, waarin u de personeelsinzet in mensmaanden kan berekenen.
Enkel de witte en gele velden kunnen ingevuld worden. De grijze velden zijn ofwel informatief ofwel berekende velden die niet editeerbaar zijn. 
Er werden door het Agentschap Innoveren en Ondernemen een aantal rijen gedefinieerd die u eventueel kan verminderen door gebruik te maken van de hide-functie in Excel. Indien u toch meer rijen nodig heeft dan kan u deze zelf invoegen, </t>
    </r>
    <r>
      <rPr>
        <sz val="11"/>
        <color rgb="FFFF0000"/>
        <rFont val="Calibri"/>
        <family val="2"/>
        <scheme val="minor"/>
      </rPr>
      <t xml:space="preserve">maar het is dan uw eigen verantwoordelijkheid om te letten op de correctheid van de formules. Tip! Selecteer geen begin- of eindrijen als u rijen toevoegt! Selecteer middenrijen om toe te voegen zodat alle formules meegenomen worden, of zo kan u de formules eenvoudig slepen naar de toegevoegde rijen.
</t>
    </r>
    <r>
      <rPr>
        <sz val="11"/>
        <color theme="1"/>
        <rFont val="Calibri"/>
        <family val="2"/>
        <scheme val="minor"/>
      </rPr>
      <t xml:space="preserve">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U dient deze Controlerichtlijnen in ieder geval te hanteren en in acht te nemen bij het invullen van dit sjabloon!</t>
    </r>
    <r>
      <rPr>
        <sz val="11"/>
        <color theme="1"/>
        <rFont val="Calibri"/>
        <family val="2"/>
        <scheme val="minor"/>
      </rPr>
      <t xml:space="preserve">
</t>
    </r>
  </si>
  <si>
    <t>'projectjaar 1'= de eerste 12 maanden van de projectperiode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</si>
</sst>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5"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sz val="11"/>
      <color theme="1"/>
      <name val="Calibri"/>
      <family val="2"/>
      <scheme val="minor"/>
    </font>
    <font>
      <i/>
      <sz val="9"/>
      <color theme="1"/>
      <name val="Arial"/>
      <family val="2"/>
    </font>
    <font>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38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0" fontId="1" fillId="0" borderId="0" xfId="0" applyFont="1" applyBorder="1" applyAlignment="1">
      <alignment vertical="center"/>
    </xf>
    <xf numFmtId="3" fontId="6" fillId="5"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Border="1"/>
    <xf numFmtId="0" fontId="1" fillId="0" borderId="13" xfId="0" applyFont="1" applyFill="1" applyBorder="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3" xfId="0" applyFont="1" applyBorder="1"/>
    <xf numFmtId="0" fontId="1" fillId="0" borderId="14" xfId="0" applyFont="1" applyBorder="1"/>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Border="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applyBorder="1"/>
    <xf numFmtId="0" fontId="1" fillId="4" borderId="3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0" fontId="1" fillId="0" borderId="6" xfId="0" applyFont="1" applyBorder="1" applyAlignment="1" applyProtection="1">
      <alignment horizontal="center" vertical="center"/>
      <protection locked="0"/>
    </xf>
    <xf numFmtId="0" fontId="1" fillId="0" borderId="13" xfId="0" applyFont="1" applyFill="1" applyBorder="1"/>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Border="1"/>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0" fontId="1" fillId="4" borderId="20"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xf numFmtId="164" fontId="1" fillId="4" borderId="17" xfId="0" applyNumberFormat="1" applyFont="1" applyFill="1" applyBorder="1" applyAlignment="1">
      <alignment horizontal="right" vertical="center"/>
    </xf>
    <xf numFmtId="0" fontId="1" fillId="4" borderId="0" xfId="0" applyFont="1" applyFill="1"/>
    <xf numFmtId="164" fontId="5" fillId="4" borderId="53" xfId="1" applyNumberFormat="1" applyFont="1" applyFill="1" applyBorder="1" applyAlignment="1">
      <alignment vertical="center" wrapText="1"/>
    </xf>
    <xf numFmtId="3" fontId="6" fillId="0" borderId="20" xfId="0" applyNumberFormat="1" applyFont="1" applyFill="1" applyBorder="1" applyAlignment="1" applyProtection="1">
      <alignment horizontal="center" vertical="center"/>
      <protection locked="0"/>
    </xf>
    <xf numFmtId="164" fontId="1" fillId="9" borderId="23" xfId="0" applyNumberFormat="1" applyFont="1" applyFill="1" applyBorder="1"/>
    <xf numFmtId="164" fontId="5" fillId="9" borderId="26" xfId="0" applyNumberFormat="1" applyFont="1" applyFill="1" applyBorder="1" applyAlignment="1">
      <alignment vertical="center"/>
    </xf>
    <xf numFmtId="164" fontId="5" fillId="9" borderId="9" xfId="0" applyNumberFormat="1" applyFont="1" applyFill="1" applyBorder="1" applyAlignment="1">
      <alignment vertical="center"/>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9" fontId="1" fillId="0" borderId="23" xfId="1" applyFont="1" applyBorder="1" applyProtection="1">
      <protection locked="0"/>
    </xf>
    <xf numFmtId="9" fontId="1" fillId="0" borderId="23" xfId="1" applyFont="1" applyBorder="1" applyAlignment="1" applyProtection="1">
      <protection locked="0"/>
    </xf>
    <xf numFmtId="0" fontId="0" fillId="0" borderId="0" xfId="0" applyAlignment="1">
      <alignment vertical="center" wrapText="1"/>
    </xf>
    <xf numFmtId="0" fontId="0" fillId="4" borderId="28" xfId="0" applyFill="1" applyBorder="1" applyAlignment="1">
      <alignment horizontal="center" wrapText="1"/>
    </xf>
    <xf numFmtId="0" fontId="0" fillId="4" borderId="38" xfId="0" applyFill="1" applyBorder="1"/>
    <xf numFmtId="0" fontId="0" fillId="4" borderId="15" xfId="0" applyFill="1" applyBorder="1" applyAlignment="1">
      <alignment horizontal="right"/>
    </xf>
    <xf numFmtId="9" fontId="0" fillId="4" borderId="16" xfId="1" applyNumberFormat="1" applyFont="1" applyFill="1" applyBorder="1" applyAlignment="1">
      <alignment horizontal="center" vertical="center"/>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0" fontId="0" fillId="4" borderId="24" xfId="0" applyFill="1" applyBorder="1"/>
    <xf numFmtId="0" fontId="0" fillId="4" borderId="27" xfId="0" applyFill="1" applyBorder="1"/>
    <xf numFmtId="0" fontId="0" fillId="4" borderId="4" xfId="0" applyFill="1" applyBorder="1"/>
    <xf numFmtId="0" fontId="0" fillId="4" borderId="27" xfId="0" applyFill="1" applyBorder="1" applyAlignment="1">
      <alignment horizontal="left" vertical="center"/>
    </xf>
    <xf numFmtId="9" fontId="1" fillId="0" borderId="23" xfId="1" applyFont="1" applyFill="1" applyBorder="1" applyProtection="1">
      <protection locked="0"/>
    </xf>
    <xf numFmtId="164" fontId="5" fillId="4" borderId="22" xfId="0" applyNumberFormat="1" applyFont="1" applyFill="1" applyBorder="1" applyAlignment="1" applyProtection="1">
      <alignment vertical="center"/>
    </xf>
    <xf numFmtId="0" fontId="1" fillId="4" borderId="6"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164" fontId="5" fillId="4" borderId="6" xfId="0" applyNumberFormat="1" applyFont="1" applyFill="1" applyBorder="1" applyAlignment="1" applyProtection="1">
      <alignment horizontal="right" vertical="center"/>
    </xf>
    <xf numFmtId="164" fontId="1" fillId="4" borderId="4" xfId="0" applyNumberFormat="1" applyFont="1" applyFill="1" applyBorder="1" applyAlignment="1" applyProtection="1">
      <alignment horizontal="right" vertical="center"/>
    </xf>
    <xf numFmtId="164" fontId="1" fillId="4" borderId="5" xfId="0" applyNumberFormat="1" applyFont="1" applyFill="1" applyBorder="1" applyAlignment="1" applyProtection="1">
      <alignment horizontal="right" vertical="center"/>
    </xf>
    <xf numFmtId="164" fontId="1" fillId="4" borderId="18" xfId="0" applyNumberFormat="1" applyFont="1" applyFill="1" applyBorder="1" applyAlignment="1" applyProtection="1">
      <alignment horizontal="right" vertical="center"/>
    </xf>
    <xf numFmtId="164" fontId="5" fillId="4" borderId="5" xfId="0" applyNumberFormat="1" applyFont="1" applyFill="1" applyBorder="1" applyAlignment="1" applyProtection="1">
      <alignment vertical="center"/>
    </xf>
    <xf numFmtId="164" fontId="1" fillId="4" borderId="20" xfId="0" applyNumberFormat="1" applyFont="1" applyFill="1" applyBorder="1" applyAlignment="1" applyProtection="1">
      <alignment vertical="center"/>
    </xf>
    <xf numFmtId="164" fontId="5" fillId="4" borderId="14" xfId="0" applyNumberFormat="1" applyFont="1" applyFill="1" applyBorder="1" applyAlignment="1" applyProtection="1">
      <alignment horizontal="right" vertical="center"/>
    </xf>
    <xf numFmtId="0" fontId="1" fillId="4" borderId="24" xfId="0" applyFont="1" applyFill="1" applyBorder="1" applyAlignment="1" applyProtection="1">
      <alignment horizontal="left" vertical="center"/>
    </xf>
    <xf numFmtId="0" fontId="1" fillId="4" borderId="25" xfId="0" applyFont="1" applyFill="1" applyBorder="1" applyAlignment="1" applyProtection="1">
      <alignment horizontal="left" vertical="center"/>
    </xf>
    <xf numFmtId="164" fontId="5" fillId="4" borderId="19" xfId="0" applyNumberFormat="1" applyFont="1" applyFill="1" applyBorder="1" applyAlignment="1" applyProtection="1">
      <alignment horizontal="right" vertical="center"/>
    </xf>
    <xf numFmtId="164" fontId="1" fillId="4" borderId="19" xfId="0" applyNumberFormat="1" applyFont="1" applyFill="1" applyBorder="1" applyAlignment="1" applyProtection="1">
      <alignment horizontal="right" vertical="center"/>
    </xf>
    <xf numFmtId="164" fontId="1" fillId="4" borderId="16" xfId="0" applyNumberFormat="1" applyFont="1" applyFill="1" applyBorder="1" applyAlignment="1" applyProtection="1">
      <alignment vertical="center"/>
      <protection locked="0"/>
    </xf>
    <xf numFmtId="164" fontId="1" fillId="4" borderId="17" xfId="0" applyNumberFormat="1" applyFont="1" applyFill="1" applyBorder="1" applyAlignment="1" applyProtection="1">
      <alignment vertical="center"/>
      <protection locked="0"/>
    </xf>
    <xf numFmtId="164" fontId="5" fillId="4" borderId="16" xfId="1" applyNumberFormat="1" applyFont="1" applyFill="1" applyBorder="1" applyAlignment="1">
      <alignment vertical="center" wrapText="1"/>
    </xf>
    <xf numFmtId="0" fontId="1" fillId="4" borderId="0" xfId="0" applyFont="1" applyFill="1" applyBorder="1" applyAlignment="1">
      <alignment horizontal="center" vertical="center" wrapText="1"/>
    </xf>
    <xf numFmtId="0" fontId="1" fillId="4" borderId="14" xfId="0" applyFont="1" applyFill="1" applyBorder="1" applyAlignment="1">
      <alignment horizontal="center" vertical="center" wrapText="1"/>
    </xf>
    <xf numFmtId="164" fontId="5" fillId="4" borderId="17" xfId="1" applyNumberFormat="1" applyFont="1" applyFill="1" applyBorder="1" applyAlignment="1">
      <alignment vertical="center" wrapText="1"/>
    </xf>
    <xf numFmtId="0" fontId="0" fillId="0" borderId="5" xfId="0" applyBorder="1" applyProtection="1">
      <protection locked="0"/>
    </xf>
    <xf numFmtId="0" fontId="0" fillId="0" borderId="8" xfId="0" applyBorder="1" applyProtection="1">
      <protection locked="0"/>
    </xf>
    <xf numFmtId="0" fontId="12"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 fillId="10" borderId="22" xfId="0" applyFont="1" applyFill="1" applyBorder="1" applyAlignment="1" applyProtection="1">
      <alignment horizontal="left" vertical="center"/>
      <protection locked="0"/>
    </xf>
    <xf numFmtId="0" fontId="1" fillId="10" borderId="19" xfId="0" applyFont="1" applyFill="1" applyBorder="1" applyAlignment="1" applyProtection="1">
      <alignment horizontal="left" vertical="center"/>
      <protection locked="0"/>
    </xf>
    <xf numFmtId="0" fontId="1" fillId="10" borderId="20" xfId="0" applyFont="1" applyFill="1" applyBorder="1" applyAlignment="1" applyProtection="1">
      <alignment horizontal="left" vertical="center"/>
      <protection locked="0"/>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6" fillId="4" borderId="13" xfId="0" quotePrefix="1" applyFont="1" applyFill="1" applyBorder="1" applyAlignment="1">
      <alignment horizontal="center" vertical="center" wrapText="1"/>
    </xf>
    <xf numFmtId="0" fontId="6" fillId="4" borderId="0" xfId="0" quotePrefix="1" applyFont="1" applyFill="1" applyBorder="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1" fillId="4" borderId="13"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4" borderId="24" xfId="0" applyFont="1" applyFill="1" applyBorder="1" applyAlignment="1" applyProtection="1">
      <alignment horizontal="left" vertical="center"/>
    </xf>
    <xf numFmtId="0" fontId="1" fillId="4" borderId="41" xfId="0" applyFont="1" applyFill="1" applyBorder="1" applyAlignment="1" applyProtection="1">
      <alignment horizontal="left"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1" fillId="4" borderId="13" xfId="0" applyFont="1" applyFill="1" applyBorder="1" applyAlignment="1">
      <alignment horizontal="left"/>
    </xf>
    <xf numFmtId="0" fontId="1" fillId="4" borderId="0" xfId="0" applyFont="1" applyFill="1" applyBorder="1" applyAlignment="1">
      <alignment horizontal="left"/>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4" xfId="0" applyFont="1" applyBorder="1" applyAlignment="1" applyProtection="1">
      <alignment horizontal="left" vertical="center"/>
      <protection locked="0"/>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4" borderId="22" xfId="0" applyFont="1" applyFill="1" applyBorder="1" applyAlignment="1">
      <alignment horizontal="center"/>
    </xf>
    <xf numFmtId="0" fontId="1" fillId="4" borderId="19" xfId="0" applyFont="1" applyFill="1" applyBorder="1" applyAlignment="1">
      <alignment horizont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4" borderId="13" xfId="0" applyFont="1" applyFill="1" applyBorder="1" applyAlignment="1">
      <alignment horizontal="center" vertical="center"/>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1" fillId="4" borderId="16" xfId="0" applyFont="1" applyFill="1" applyBorder="1" applyAlignment="1">
      <alignment horizontal="left" vertical="center"/>
    </xf>
    <xf numFmtId="0" fontId="1" fillId="0" borderId="0" xfId="0" applyFont="1" applyFill="1" applyBorder="1" applyAlignment="1">
      <alignment horizontal="left" vertical="top" wrapText="1"/>
    </xf>
    <xf numFmtId="0" fontId="1" fillId="9" borderId="50"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4" borderId="22"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1" fillId="4" borderId="20" xfId="0" applyFont="1" applyFill="1" applyBorder="1" applyAlignment="1" applyProtection="1">
      <alignment horizontal="left" vertic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4" borderId="6" xfId="0" applyFont="1" applyFill="1" applyBorder="1" applyAlignment="1">
      <alignment horizontal="center" vertical="center"/>
    </xf>
    <xf numFmtId="0" fontId="1" fillId="4" borderId="15" xfId="0" applyFont="1" applyFill="1" applyBorder="1" applyAlignment="1">
      <alignment horizontal="left" vertic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49"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3" fillId="0" borderId="22"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protection locked="0"/>
    </xf>
    <xf numFmtId="0" fontId="13" fillId="0" borderId="20" xfId="0" applyFont="1" applyFill="1" applyBorder="1" applyAlignment="1" applyProtection="1">
      <alignment horizontal="left" vertical="top"/>
      <protection locked="0"/>
    </xf>
    <xf numFmtId="0" fontId="13" fillId="0" borderId="22" xfId="0" applyFont="1" applyFill="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1" fillId="0" borderId="50" xfId="0" applyFont="1" applyFill="1" applyBorder="1" applyAlignment="1" applyProtection="1">
      <alignment horizontal="left" vertical="top" wrapText="1"/>
      <protection locked="0"/>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1" fillId="4" borderId="50" xfId="0" applyFont="1" applyFill="1" applyBorder="1" applyAlignment="1">
      <alignment horizontal="left" vertical="top" wrapText="1"/>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0" borderId="18" xfId="1" applyFont="1" applyBorder="1" applyAlignment="1" applyProtection="1">
      <alignment horizontal="center" vertical="center"/>
      <protection locked="0"/>
    </xf>
    <xf numFmtId="9" fontId="0" fillId="0" borderId="58"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9" fontId="0" fillId="0" borderId="18" xfId="1" applyNumberFormat="1" applyFont="1" applyBorder="1" applyAlignment="1" applyProtection="1">
      <alignment horizontal="center" vertical="center"/>
      <protection locked="0"/>
    </xf>
    <xf numFmtId="9" fontId="0" fillId="0" borderId="58" xfId="1" applyNumberFormat="1" applyFont="1" applyBorder="1" applyAlignment="1" applyProtection="1">
      <alignment horizontal="center" vertical="center"/>
      <protection locked="0"/>
    </xf>
    <xf numFmtId="9" fontId="0" fillId="4" borderId="18" xfId="1" applyFont="1" applyFill="1" applyBorder="1" applyAlignment="1">
      <alignment horizontal="center" vertical="center"/>
    </xf>
    <xf numFmtId="9" fontId="0" fillId="4" borderId="58" xfId="1" applyFont="1" applyFill="1" applyBorder="1" applyAlignment="1">
      <alignment horizontal="center" vertical="center"/>
    </xf>
    <xf numFmtId="0" fontId="0" fillId="4" borderId="18" xfId="0" applyFill="1" applyBorder="1" applyAlignment="1">
      <alignment horizontal="center" vertical="center"/>
    </xf>
    <xf numFmtId="0" fontId="0" fillId="4" borderId="58"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1"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0" xfId="0"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25" xfId="0" applyBorder="1" applyAlignment="1">
      <alignment horizontal="left" vertical="top" wrapText="1"/>
    </xf>
    <xf numFmtId="0" fontId="0" fillId="0" borderId="41"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2"/>
  <sheetViews>
    <sheetView workbookViewId="0">
      <selection activeCell="A2" sqref="A2:O2"/>
    </sheetView>
  </sheetViews>
  <sheetFormatPr defaultRowHeight="14.4" x14ac:dyDescent="0.3"/>
  <sheetData>
    <row r="1" spans="1:15" x14ac:dyDescent="0.3">
      <c r="A1" s="173" t="s">
        <v>83</v>
      </c>
      <c r="B1" s="173"/>
      <c r="C1" s="173"/>
      <c r="D1" s="173"/>
      <c r="E1" s="173"/>
      <c r="F1" s="173"/>
      <c r="G1" s="173"/>
      <c r="H1" s="173"/>
      <c r="I1" s="173"/>
      <c r="J1" s="173"/>
      <c r="K1" s="173"/>
      <c r="L1" s="173"/>
      <c r="M1" s="173"/>
      <c r="N1" s="173"/>
      <c r="O1" s="173"/>
    </row>
    <row r="2" spans="1:15" x14ac:dyDescent="0.3">
      <c r="A2" s="176"/>
      <c r="B2" s="176"/>
      <c r="C2" s="176"/>
      <c r="D2" s="176"/>
      <c r="E2" s="176"/>
      <c r="F2" s="176"/>
      <c r="G2" s="176"/>
      <c r="H2" s="176"/>
      <c r="I2" s="176"/>
      <c r="J2" s="176"/>
      <c r="K2" s="176"/>
      <c r="L2" s="176"/>
      <c r="M2" s="176"/>
      <c r="N2" s="176"/>
      <c r="O2" s="176"/>
    </row>
    <row r="3" spans="1:15" x14ac:dyDescent="0.3">
      <c r="A3" s="174" t="s">
        <v>148</v>
      </c>
      <c r="B3" s="175"/>
      <c r="C3" s="175"/>
      <c r="D3" s="175"/>
      <c r="E3" s="175"/>
      <c r="F3" s="175"/>
      <c r="G3" s="175"/>
      <c r="H3" s="175"/>
      <c r="I3" s="175"/>
      <c r="J3" s="175"/>
      <c r="K3" s="175"/>
      <c r="L3" s="175"/>
      <c r="M3" s="175"/>
      <c r="N3" s="175"/>
      <c r="O3" s="175"/>
    </row>
    <row r="4" spans="1:15" x14ac:dyDescent="0.3">
      <c r="A4" s="175"/>
      <c r="B4" s="175"/>
      <c r="C4" s="175"/>
      <c r="D4" s="175"/>
      <c r="E4" s="175"/>
      <c r="F4" s="175"/>
      <c r="G4" s="175"/>
      <c r="H4" s="175"/>
      <c r="I4" s="175"/>
      <c r="J4" s="175"/>
      <c r="K4" s="175"/>
      <c r="L4" s="175"/>
      <c r="M4" s="175"/>
      <c r="N4" s="175"/>
      <c r="O4" s="175"/>
    </row>
    <row r="5" spans="1:15" x14ac:dyDescent="0.3">
      <c r="A5" s="175"/>
      <c r="B5" s="175"/>
      <c r="C5" s="175"/>
      <c r="D5" s="175"/>
      <c r="E5" s="175"/>
      <c r="F5" s="175"/>
      <c r="G5" s="175"/>
      <c r="H5" s="175"/>
      <c r="I5" s="175"/>
      <c r="J5" s="175"/>
      <c r="K5" s="175"/>
      <c r="L5" s="175"/>
      <c r="M5" s="175"/>
      <c r="N5" s="175"/>
      <c r="O5" s="175"/>
    </row>
    <row r="6" spans="1:15" x14ac:dyDescent="0.3">
      <c r="A6" s="175"/>
      <c r="B6" s="175"/>
      <c r="C6" s="175"/>
      <c r="D6" s="175"/>
      <c r="E6" s="175"/>
      <c r="F6" s="175"/>
      <c r="G6" s="175"/>
      <c r="H6" s="175"/>
      <c r="I6" s="175"/>
      <c r="J6" s="175"/>
      <c r="K6" s="175"/>
      <c r="L6" s="175"/>
      <c r="M6" s="175"/>
      <c r="N6" s="175"/>
      <c r="O6" s="175"/>
    </row>
    <row r="7" spans="1:15" x14ac:dyDescent="0.3">
      <c r="A7" s="175"/>
      <c r="B7" s="175"/>
      <c r="C7" s="175"/>
      <c r="D7" s="175"/>
      <c r="E7" s="175"/>
      <c r="F7" s="175"/>
      <c r="G7" s="175"/>
      <c r="H7" s="175"/>
      <c r="I7" s="175"/>
      <c r="J7" s="175"/>
      <c r="K7" s="175"/>
      <c r="L7" s="175"/>
      <c r="M7" s="175"/>
      <c r="N7" s="175"/>
      <c r="O7" s="175"/>
    </row>
    <row r="8" spans="1:15" x14ac:dyDescent="0.3">
      <c r="A8" s="175"/>
      <c r="B8" s="175"/>
      <c r="C8" s="175"/>
      <c r="D8" s="175"/>
      <c r="E8" s="175"/>
      <c r="F8" s="175"/>
      <c r="G8" s="175"/>
      <c r="H8" s="175"/>
      <c r="I8" s="175"/>
      <c r="J8" s="175"/>
      <c r="K8" s="175"/>
      <c r="L8" s="175"/>
      <c r="M8" s="175"/>
      <c r="N8" s="175"/>
      <c r="O8" s="175"/>
    </row>
    <row r="9" spans="1:15" x14ac:dyDescent="0.3">
      <c r="A9" s="175"/>
      <c r="B9" s="175"/>
      <c r="C9" s="175"/>
      <c r="D9" s="175"/>
      <c r="E9" s="175"/>
      <c r="F9" s="175"/>
      <c r="G9" s="175"/>
      <c r="H9" s="175"/>
      <c r="I9" s="175"/>
      <c r="J9" s="175"/>
      <c r="K9" s="175"/>
      <c r="L9" s="175"/>
      <c r="M9" s="175"/>
      <c r="N9" s="175"/>
      <c r="O9" s="175"/>
    </row>
    <row r="10" spans="1:15" x14ac:dyDescent="0.3">
      <c r="A10" s="175"/>
      <c r="B10" s="175"/>
      <c r="C10" s="175"/>
      <c r="D10" s="175"/>
      <c r="E10" s="175"/>
      <c r="F10" s="175"/>
      <c r="G10" s="175"/>
      <c r="H10" s="175"/>
      <c r="I10" s="175"/>
      <c r="J10" s="175"/>
      <c r="K10" s="175"/>
      <c r="L10" s="175"/>
      <c r="M10" s="175"/>
      <c r="N10" s="175"/>
      <c r="O10" s="175"/>
    </row>
    <row r="11" spans="1:15" x14ac:dyDescent="0.3">
      <c r="A11" s="175"/>
      <c r="B11" s="175"/>
      <c r="C11" s="175"/>
      <c r="D11" s="175"/>
      <c r="E11" s="175"/>
      <c r="F11" s="175"/>
      <c r="G11" s="175"/>
      <c r="H11" s="175"/>
      <c r="I11" s="175"/>
      <c r="J11" s="175"/>
      <c r="K11" s="175"/>
      <c r="L11" s="175"/>
      <c r="M11" s="175"/>
      <c r="N11" s="175"/>
      <c r="O11" s="175"/>
    </row>
    <row r="12" spans="1:15" x14ac:dyDescent="0.3">
      <c r="A12" s="175"/>
      <c r="B12" s="175"/>
      <c r="C12" s="175"/>
      <c r="D12" s="175"/>
      <c r="E12" s="175"/>
      <c r="F12" s="175"/>
      <c r="G12" s="175"/>
      <c r="H12" s="175"/>
      <c r="I12" s="175"/>
      <c r="J12" s="175"/>
      <c r="K12" s="175"/>
      <c r="L12" s="175"/>
      <c r="M12" s="175"/>
      <c r="N12" s="175"/>
      <c r="O12" s="175"/>
    </row>
    <row r="13" spans="1:15" x14ac:dyDescent="0.3">
      <c r="A13" s="175"/>
      <c r="B13" s="175"/>
      <c r="C13" s="175"/>
      <c r="D13" s="175"/>
      <c r="E13" s="175"/>
      <c r="F13" s="175"/>
      <c r="G13" s="175"/>
      <c r="H13" s="175"/>
      <c r="I13" s="175"/>
      <c r="J13" s="175"/>
      <c r="K13" s="175"/>
      <c r="L13" s="175"/>
      <c r="M13" s="175"/>
      <c r="N13" s="175"/>
      <c r="O13" s="175"/>
    </row>
    <row r="14" spans="1:15" x14ac:dyDescent="0.3">
      <c r="A14" s="175"/>
      <c r="B14" s="175"/>
      <c r="C14" s="175"/>
      <c r="D14" s="175"/>
      <c r="E14" s="175"/>
      <c r="F14" s="175"/>
      <c r="G14" s="175"/>
      <c r="H14" s="175"/>
      <c r="I14" s="175"/>
      <c r="J14" s="175"/>
      <c r="K14" s="175"/>
      <c r="L14" s="175"/>
      <c r="M14" s="175"/>
      <c r="N14" s="175"/>
      <c r="O14" s="175"/>
    </row>
    <row r="15" spans="1:15" x14ac:dyDescent="0.3">
      <c r="A15" s="175"/>
      <c r="B15" s="175"/>
      <c r="C15" s="175"/>
      <c r="D15" s="175"/>
      <c r="E15" s="175"/>
      <c r="F15" s="175"/>
      <c r="G15" s="175"/>
      <c r="H15" s="175"/>
      <c r="I15" s="175"/>
      <c r="J15" s="175"/>
      <c r="K15" s="175"/>
      <c r="L15" s="175"/>
      <c r="M15" s="175"/>
      <c r="N15" s="175"/>
      <c r="O15" s="175"/>
    </row>
    <row r="16" spans="1:15" x14ac:dyDescent="0.3">
      <c r="A16" s="175"/>
      <c r="B16" s="175"/>
      <c r="C16" s="175"/>
      <c r="D16" s="175"/>
      <c r="E16" s="175"/>
      <c r="F16" s="175"/>
      <c r="G16" s="175"/>
      <c r="H16" s="175"/>
      <c r="I16" s="175"/>
      <c r="J16" s="175"/>
      <c r="K16" s="175"/>
      <c r="L16" s="175"/>
      <c r="M16" s="175"/>
      <c r="N16" s="175"/>
      <c r="O16" s="175"/>
    </row>
    <row r="17" spans="1:15" x14ac:dyDescent="0.3">
      <c r="A17" s="175"/>
      <c r="B17" s="175"/>
      <c r="C17" s="175"/>
      <c r="D17" s="175"/>
      <c r="E17" s="175"/>
      <c r="F17" s="175"/>
      <c r="G17" s="175"/>
      <c r="H17" s="175"/>
      <c r="I17" s="175"/>
      <c r="J17" s="175"/>
      <c r="K17" s="175"/>
      <c r="L17" s="175"/>
      <c r="M17" s="175"/>
      <c r="N17" s="175"/>
      <c r="O17" s="175"/>
    </row>
    <row r="18" spans="1:15" x14ac:dyDescent="0.3">
      <c r="A18" s="175"/>
      <c r="B18" s="175"/>
      <c r="C18" s="175"/>
      <c r="D18" s="175"/>
      <c r="E18" s="175"/>
      <c r="F18" s="175"/>
      <c r="G18" s="175"/>
      <c r="H18" s="175"/>
      <c r="I18" s="175"/>
      <c r="J18" s="175"/>
      <c r="K18" s="175"/>
      <c r="L18" s="175"/>
      <c r="M18" s="175"/>
      <c r="N18" s="175"/>
      <c r="O18" s="175"/>
    </row>
    <row r="19" spans="1:15" x14ac:dyDescent="0.3">
      <c r="A19" s="175"/>
      <c r="B19" s="175"/>
      <c r="C19" s="175"/>
      <c r="D19" s="175"/>
      <c r="E19" s="175"/>
      <c r="F19" s="175"/>
      <c r="G19" s="175"/>
      <c r="H19" s="175"/>
      <c r="I19" s="175"/>
      <c r="J19" s="175"/>
      <c r="K19" s="175"/>
      <c r="L19" s="175"/>
      <c r="M19" s="175"/>
      <c r="N19" s="175"/>
      <c r="O19" s="175"/>
    </row>
    <row r="20" spans="1:15" x14ac:dyDescent="0.3">
      <c r="A20" s="175"/>
      <c r="B20" s="175"/>
      <c r="C20" s="175"/>
      <c r="D20" s="175"/>
      <c r="E20" s="175"/>
      <c r="F20" s="175"/>
      <c r="G20" s="175"/>
      <c r="H20" s="175"/>
      <c r="I20" s="175"/>
      <c r="J20" s="175"/>
      <c r="K20" s="175"/>
      <c r="L20" s="175"/>
      <c r="M20" s="175"/>
      <c r="N20" s="175"/>
      <c r="O20" s="175"/>
    </row>
    <row r="21" spans="1:15" x14ac:dyDescent="0.3">
      <c r="A21" s="175"/>
      <c r="B21" s="175"/>
      <c r="C21" s="175"/>
      <c r="D21" s="175"/>
      <c r="E21" s="175"/>
      <c r="F21" s="175"/>
      <c r="G21" s="175"/>
      <c r="H21" s="175"/>
      <c r="I21" s="175"/>
      <c r="J21" s="175"/>
      <c r="K21" s="175"/>
      <c r="L21" s="175"/>
      <c r="M21" s="175"/>
      <c r="N21" s="175"/>
      <c r="O21" s="175"/>
    </row>
    <row r="22" spans="1:15" x14ac:dyDescent="0.3">
      <c r="A22" s="175"/>
      <c r="B22" s="175"/>
      <c r="C22" s="175"/>
      <c r="D22" s="175"/>
      <c r="E22" s="175"/>
      <c r="F22" s="175"/>
      <c r="G22" s="175"/>
      <c r="H22" s="175"/>
      <c r="I22" s="175"/>
      <c r="J22" s="175"/>
      <c r="K22" s="175"/>
      <c r="L22" s="175"/>
      <c r="M22" s="175"/>
      <c r="N22" s="175"/>
      <c r="O22" s="175"/>
    </row>
    <row r="23" spans="1:15" x14ac:dyDescent="0.3">
      <c r="A23" s="175"/>
      <c r="B23" s="175"/>
      <c r="C23" s="175"/>
      <c r="D23" s="175"/>
      <c r="E23" s="175"/>
      <c r="F23" s="175"/>
      <c r="G23" s="175"/>
      <c r="H23" s="175"/>
      <c r="I23" s="175"/>
      <c r="J23" s="175"/>
      <c r="K23" s="175"/>
      <c r="L23" s="175"/>
      <c r="M23" s="175"/>
      <c r="N23" s="175"/>
      <c r="O23" s="175"/>
    </row>
    <row r="24" spans="1:15" x14ac:dyDescent="0.3">
      <c r="A24" s="175"/>
      <c r="B24" s="175"/>
      <c r="C24" s="175"/>
      <c r="D24" s="175"/>
      <c r="E24" s="175"/>
      <c r="F24" s="175"/>
      <c r="G24" s="175"/>
      <c r="H24" s="175"/>
      <c r="I24" s="175"/>
      <c r="J24" s="175"/>
      <c r="K24" s="175"/>
      <c r="L24" s="175"/>
      <c r="M24" s="175"/>
      <c r="N24" s="175"/>
      <c r="O24" s="175"/>
    </row>
    <row r="25" spans="1:15" x14ac:dyDescent="0.3">
      <c r="A25" s="175"/>
      <c r="B25" s="175"/>
      <c r="C25" s="175"/>
      <c r="D25" s="175"/>
      <c r="E25" s="175"/>
      <c r="F25" s="175"/>
      <c r="G25" s="175"/>
      <c r="H25" s="175"/>
      <c r="I25" s="175"/>
      <c r="J25" s="175"/>
      <c r="K25" s="175"/>
      <c r="L25" s="175"/>
      <c r="M25" s="175"/>
      <c r="N25" s="175"/>
      <c r="O25" s="175"/>
    </row>
    <row r="26" spans="1:15" x14ac:dyDescent="0.3">
      <c r="A26" s="175"/>
      <c r="B26" s="175"/>
      <c r="C26" s="175"/>
      <c r="D26" s="175"/>
      <c r="E26" s="175"/>
      <c r="F26" s="175"/>
      <c r="G26" s="175"/>
      <c r="H26" s="175"/>
      <c r="I26" s="175"/>
      <c r="J26" s="175"/>
      <c r="K26" s="175"/>
      <c r="L26" s="175"/>
      <c r="M26" s="175"/>
      <c r="N26" s="175"/>
      <c r="O26" s="175"/>
    </row>
    <row r="27" spans="1:15" x14ac:dyDescent="0.3">
      <c r="A27" s="175"/>
      <c r="B27" s="175"/>
      <c r="C27" s="175"/>
      <c r="D27" s="175"/>
      <c r="E27" s="175"/>
      <c r="F27" s="175"/>
      <c r="G27" s="175"/>
      <c r="H27" s="175"/>
      <c r="I27" s="175"/>
      <c r="J27" s="175"/>
      <c r="K27" s="175"/>
      <c r="L27" s="175"/>
      <c r="M27" s="175"/>
      <c r="N27" s="175"/>
      <c r="O27" s="175"/>
    </row>
    <row r="28" spans="1:15" x14ac:dyDescent="0.3">
      <c r="A28" s="175"/>
      <c r="B28" s="175"/>
      <c r="C28" s="175"/>
      <c r="D28" s="175"/>
      <c r="E28" s="175"/>
      <c r="F28" s="175"/>
      <c r="G28" s="175"/>
      <c r="H28" s="175"/>
      <c r="I28" s="175"/>
      <c r="J28" s="175"/>
      <c r="K28" s="175"/>
      <c r="L28" s="175"/>
      <c r="M28" s="175"/>
      <c r="N28" s="175"/>
      <c r="O28" s="175"/>
    </row>
    <row r="29" spans="1:15" x14ac:dyDescent="0.3">
      <c r="A29" s="175"/>
      <c r="B29" s="175"/>
      <c r="C29" s="175"/>
      <c r="D29" s="175"/>
      <c r="E29" s="175"/>
      <c r="F29" s="175"/>
      <c r="G29" s="175"/>
      <c r="H29" s="175"/>
      <c r="I29" s="175"/>
      <c r="J29" s="175"/>
      <c r="K29" s="175"/>
      <c r="L29" s="175"/>
      <c r="M29" s="175"/>
      <c r="N29" s="175"/>
      <c r="O29" s="175"/>
    </row>
    <row r="30" spans="1:15" x14ac:dyDescent="0.3">
      <c r="A30" s="175"/>
      <c r="B30" s="175"/>
      <c r="C30" s="175"/>
      <c r="D30" s="175"/>
      <c r="E30" s="175"/>
      <c r="F30" s="175"/>
      <c r="G30" s="175"/>
      <c r="H30" s="175"/>
      <c r="I30" s="175"/>
      <c r="J30" s="175"/>
      <c r="K30" s="175"/>
      <c r="L30" s="175"/>
      <c r="M30" s="175"/>
      <c r="N30" s="175"/>
      <c r="O30" s="175"/>
    </row>
    <row r="31" spans="1:15" x14ac:dyDescent="0.3">
      <c r="A31" s="175"/>
      <c r="B31" s="175"/>
      <c r="C31" s="175"/>
      <c r="D31" s="175"/>
      <c r="E31" s="175"/>
      <c r="F31" s="175"/>
      <c r="G31" s="175"/>
      <c r="H31" s="175"/>
      <c r="I31" s="175"/>
      <c r="J31" s="175"/>
      <c r="K31" s="175"/>
      <c r="L31" s="175"/>
      <c r="M31" s="175"/>
      <c r="N31" s="175"/>
      <c r="O31" s="175"/>
    </row>
    <row r="32" spans="1:15" x14ac:dyDescent="0.3">
      <c r="A32" s="175"/>
      <c r="B32" s="175"/>
      <c r="C32" s="175"/>
      <c r="D32" s="175"/>
      <c r="E32" s="175"/>
      <c r="F32" s="175"/>
      <c r="G32" s="175"/>
      <c r="H32" s="175"/>
      <c r="I32" s="175"/>
      <c r="J32" s="175"/>
      <c r="K32" s="175"/>
      <c r="L32" s="175"/>
      <c r="M32" s="175"/>
      <c r="N32" s="175"/>
      <c r="O32" s="175"/>
    </row>
  </sheetData>
  <mergeCells count="3">
    <mergeCell ref="A1:O1"/>
    <mergeCell ref="A3:O32"/>
    <mergeCell ref="A2:O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L167"/>
  <sheetViews>
    <sheetView tabSelected="1" topLeftCell="A82" workbookViewId="0">
      <selection activeCell="L83" sqref="L83:L84"/>
    </sheetView>
  </sheetViews>
  <sheetFormatPr defaultColWidth="8.88671875"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2" width="12.77734375" style="1" customWidth="1"/>
    <col min="13" max="16384" width="8.88671875" style="1"/>
  </cols>
  <sheetData>
    <row r="1" spans="1:10" s="3" customFormat="1" ht="19.8" customHeight="1" x14ac:dyDescent="0.3">
      <c r="A1" s="234" t="str">
        <f>"BEGROTING projectsubsidie/werkingssubsidie: " &amp; C6</f>
        <v xml:space="preserve">BEGROTING projectsubsidie/werkingssubsidie: </v>
      </c>
      <c r="B1" s="234"/>
      <c r="C1" s="234"/>
      <c r="D1" s="234"/>
      <c r="E1" s="234"/>
      <c r="F1" s="234"/>
      <c r="G1" s="234"/>
      <c r="H1" s="234"/>
      <c r="I1" s="234"/>
      <c r="J1" s="234"/>
    </row>
    <row r="2" spans="1:10" s="3" customFormat="1" ht="15" customHeight="1" thickBot="1" x14ac:dyDescent="0.35"/>
    <row r="3" spans="1:10" s="3" customFormat="1" ht="15" customHeight="1" x14ac:dyDescent="0.3">
      <c r="A3" s="235" t="s">
        <v>31</v>
      </c>
      <c r="B3" s="236"/>
      <c r="C3" s="236"/>
      <c r="D3" s="236"/>
      <c r="E3" s="236"/>
      <c r="F3" s="236"/>
      <c r="G3" s="236"/>
      <c r="H3" s="236"/>
      <c r="I3" s="236"/>
      <c r="J3" s="237"/>
    </row>
    <row r="4" spans="1:10" s="3" customFormat="1" ht="15" customHeight="1" x14ac:dyDescent="0.3">
      <c r="A4" s="205" t="s">
        <v>26</v>
      </c>
      <c r="B4" s="206"/>
      <c r="C4" s="240"/>
      <c r="D4" s="240"/>
      <c r="E4" s="240"/>
      <c r="F4" s="240"/>
      <c r="G4" s="240"/>
      <c r="H4" s="240"/>
      <c r="I4" s="240"/>
      <c r="J4" s="241"/>
    </row>
    <row r="5" spans="1:10" s="3" customFormat="1" ht="15" customHeight="1" x14ac:dyDescent="0.3">
      <c r="A5" s="205" t="s">
        <v>27</v>
      </c>
      <c r="B5" s="206"/>
      <c r="C5" s="240"/>
      <c r="D5" s="240"/>
      <c r="E5" s="240"/>
      <c r="F5" s="240"/>
      <c r="G5" s="240"/>
      <c r="H5" s="240"/>
      <c r="I5" s="240"/>
      <c r="J5" s="241"/>
    </row>
    <row r="6" spans="1:10" s="3" customFormat="1" ht="15" customHeight="1" x14ac:dyDescent="0.3">
      <c r="A6" s="205" t="s">
        <v>28</v>
      </c>
      <c r="B6" s="206"/>
      <c r="C6" s="240"/>
      <c r="D6" s="240"/>
      <c r="E6" s="240"/>
      <c r="F6" s="240"/>
      <c r="G6" s="240"/>
      <c r="H6" s="240"/>
      <c r="I6" s="240"/>
      <c r="J6" s="241"/>
    </row>
    <row r="7" spans="1:10" s="3" customFormat="1" ht="27" customHeight="1" thickBot="1" x14ac:dyDescent="0.35">
      <c r="A7" s="238" t="s">
        <v>29</v>
      </c>
      <c r="B7" s="239"/>
      <c r="C7" s="242"/>
      <c r="D7" s="242"/>
      <c r="E7" s="242"/>
      <c r="F7" s="242"/>
      <c r="G7" s="242"/>
      <c r="H7" s="242"/>
      <c r="I7" s="242"/>
      <c r="J7" s="243"/>
    </row>
    <row r="8" spans="1:10" s="3" customFormat="1" ht="15" customHeight="1" thickBot="1" x14ac:dyDescent="0.35"/>
    <row r="9" spans="1:10" s="3" customFormat="1" ht="29.4" customHeight="1" thickBot="1" x14ac:dyDescent="0.35">
      <c r="A9" s="292" t="s">
        <v>82</v>
      </c>
      <c r="B9" s="293"/>
      <c r="C9" s="293"/>
      <c r="D9" s="293"/>
      <c r="E9" s="293"/>
      <c r="F9" s="293"/>
      <c r="G9" s="293"/>
      <c r="H9" s="293"/>
      <c r="I9" s="293"/>
      <c r="J9" s="294"/>
    </row>
    <row r="10" spans="1:10" s="3" customFormat="1" ht="15" customHeight="1" thickBot="1" x14ac:dyDescent="0.35"/>
    <row r="11" spans="1:10" s="3" customFormat="1" ht="15" customHeight="1" x14ac:dyDescent="0.3">
      <c r="A11" s="177" t="s">
        <v>123</v>
      </c>
      <c r="B11" s="178"/>
      <c r="C11" s="178"/>
      <c r="D11" s="178"/>
      <c r="E11" s="178"/>
      <c r="F11" s="178"/>
      <c r="G11" s="178"/>
      <c r="H11" s="178"/>
      <c r="I11" s="178"/>
      <c r="J11" s="179"/>
    </row>
    <row r="12" spans="1:10" s="3" customFormat="1" ht="15" customHeight="1" thickBot="1" x14ac:dyDescent="0.35">
      <c r="A12" s="180"/>
      <c r="B12" s="181"/>
      <c r="C12" s="181"/>
      <c r="D12" s="181"/>
      <c r="E12" s="181"/>
      <c r="F12" s="181"/>
      <c r="G12" s="181"/>
      <c r="H12" s="181"/>
      <c r="I12" s="181"/>
      <c r="J12" s="182"/>
    </row>
    <row r="13" spans="1:10" s="3" customFormat="1" ht="15" customHeight="1" thickBot="1" x14ac:dyDescent="0.35"/>
    <row r="14" spans="1:10" s="3" customFormat="1" ht="15" customHeight="1" x14ac:dyDescent="0.3">
      <c r="A14" s="244" t="s">
        <v>43</v>
      </c>
      <c r="B14" s="245"/>
      <c r="C14" s="245"/>
      <c r="D14" s="245"/>
      <c r="E14" s="245"/>
      <c r="F14" s="245"/>
      <c r="G14" s="245"/>
      <c r="H14" s="245"/>
      <c r="I14" s="245"/>
      <c r="J14" s="246"/>
    </row>
    <row r="15" spans="1:10" s="3" customFormat="1" ht="15" customHeight="1" x14ac:dyDescent="0.3">
      <c r="A15" s="16"/>
      <c r="B15" s="17"/>
      <c r="C15" s="17"/>
      <c r="D15" s="17"/>
      <c r="E15" s="17"/>
      <c r="F15" s="17"/>
      <c r="G15" s="17"/>
      <c r="H15" s="17"/>
      <c r="I15" s="17"/>
      <c r="J15" s="18"/>
    </row>
    <row r="16" spans="1:10" s="3" customFormat="1" ht="15" customHeight="1" x14ac:dyDescent="0.3">
      <c r="A16" s="214" t="s">
        <v>30</v>
      </c>
      <c r="B16" s="215"/>
      <c r="C16" s="215"/>
      <c r="D16" s="215"/>
      <c r="E16" s="215"/>
      <c r="F16" s="215"/>
      <c r="G16" s="215"/>
      <c r="H16" s="215"/>
      <c r="I16" s="215"/>
      <c r="J16" s="216"/>
    </row>
    <row r="17" spans="1:11" s="3" customFormat="1" ht="15" customHeight="1" x14ac:dyDescent="0.3">
      <c r="A17" s="11"/>
      <c r="B17" s="6"/>
      <c r="C17" s="6"/>
      <c r="D17" s="6"/>
      <c r="E17" s="6"/>
      <c r="F17" s="6"/>
      <c r="G17" s="6"/>
      <c r="H17" s="6"/>
      <c r="I17" s="6"/>
      <c r="J17" s="12"/>
    </row>
    <row r="18" spans="1:11" s="3" customFormat="1" ht="15" customHeight="1" x14ac:dyDescent="0.3">
      <c r="A18" s="20" t="s">
        <v>32</v>
      </c>
      <c r="B18" s="21"/>
      <c r="C18" s="21"/>
      <c r="D18" s="22"/>
      <c r="E18" s="23" t="s">
        <v>0</v>
      </c>
      <c r="F18" s="24" t="s">
        <v>1</v>
      </c>
      <c r="G18" s="25"/>
      <c r="H18" s="208" t="s">
        <v>149</v>
      </c>
      <c r="I18" s="209"/>
      <c r="J18" s="210"/>
    </row>
    <row r="19" spans="1:11" s="3" customFormat="1" ht="15" customHeight="1" x14ac:dyDescent="0.3">
      <c r="A19" s="186" t="s">
        <v>3</v>
      </c>
      <c r="B19" s="187"/>
      <c r="C19" s="187"/>
      <c r="D19" s="188"/>
      <c r="E19" s="105">
        <v>1596</v>
      </c>
      <c r="F19" s="106">
        <v>1596</v>
      </c>
      <c r="G19" s="127"/>
      <c r="H19" s="208"/>
      <c r="I19" s="209"/>
      <c r="J19" s="210"/>
    </row>
    <row r="20" spans="1:11" s="3" customFormat="1" ht="16.8" hidden="1" customHeight="1" x14ac:dyDescent="0.3">
      <c r="A20" s="13"/>
      <c r="B20" s="6"/>
      <c r="C20" s="6"/>
      <c r="D20" s="6"/>
      <c r="E20" s="7">
        <f>IF(E19&gt;1720,1720,E19)</f>
        <v>1596</v>
      </c>
      <c r="F20" s="7">
        <f t="shared" ref="F20" si="0">IF(F19&gt;1720,1720,F19)</f>
        <v>1596</v>
      </c>
      <c r="G20" s="7">
        <f>IF(G19&gt;1720,1720,G19)</f>
        <v>0</v>
      </c>
      <c r="H20" s="6"/>
      <c r="I20" s="6"/>
      <c r="J20" s="12"/>
    </row>
    <row r="21" spans="1:11" s="3" customFormat="1" ht="15" customHeight="1" x14ac:dyDescent="0.3">
      <c r="A21" s="13"/>
      <c r="B21" s="8"/>
      <c r="C21" s="8"/>
      <c r="D21" s="9"/>
      <c r="E21" s="9"/>
      <c r="F21" s="9"/>
      <c r="G21" s="9"/>
      <c r="H21" s="6"/>
      <c r="I21" s="6"/>
      <c r="J21" s="12"/>
    </row>
    <row r="22" spans="1:11" ht="15" customHeight="1" x14ac:dyDescent="0.2">
      <c r="A22" s="20" t="s">
        <v>33</v>
      </c>
      <c r="B22" s="19"/>
      <c r="C22" s="19"/>
      <c r="D22" s="33"/>
      <c r="E22" s="189" t="s">
        <v>21</v>
      </c>
      <c r="F22" s="190"/>
      <c r="G22" s="191"/>
      <c r="H22" s="34" t="s">
        <v>4</v>
      </c>
      <c r="I22" s="32"/>
      <c r="J22" s="34" t="s">
        <v>4</v>
      </c>
    </row>
    <row r="23" spans="1:11" ht="27" customHeight="1" x14ac:dyDescent="0.2">
      <c r="A23" s="189" t="s">
        <v>5</v>
      </c>
      <c r="B23" s="190"/>
      <c r="C23" s="190"/>
      <c r="D23" s="27" t="s">
        <v>2</v>
      </c>
      <c r="E23" s="28" t="s">
        <v>17</v>
      </c>
      <c r="F23" s="29" t="s">
        <v>18</v>
      </c>
      <c r="G23" s="30"/>
      <c r="H23" s="31" t="s">
        <v>58</v>
      </c>
      <c r="I23" s="32"/>
      <c r="J23" s="31" t="s">
        <v>22</v>
      </c>
      <c r="K23" s="2"/>
    </row>
    <row r="24" spans="1:11" s="3" customFormat="1" ht="13.8" customHeight="1" x14ac:dyDescent="0.3">
      <c r="A24" s="192"/>
      <c r="B24" s="193"/>
      <c r="C24" s="193"/>
      <c r="D24" s="95"/>
      <c r="E24" s="102">
        <v>0</v>
      </c>
      <c r="F24" s="103">
        <v>0</v>
      </c>
      <c r="G24" s="104"/>
      <c r="H24" s="35">
        <f t="shared" ref="H24:H33" si="1">SUM(E24:G24)</f>
        <v>0</v>
      </c>
      <c r="I24" s="22"/>
      <c r="J24" s="35">
        <f t="shared" ref="J24:J33" si="2">IF($E$19&lt;1596,$E$19/1596*E24,E24)+IF($F$19&lt;1596,$F$19/1596*F24,F24)+IF($G$19&lt;1596,$G$19/1596*G24,G24)</f>
        <v>0</v>
      </c>
      <c r="K24" s="5"/>
    </row>
    <row r="25" spans="1:11" s="3" customFormat="1" ht="13.8" customHeight="1" x14ac:dyDescent="0.3">
      <c r="A25" s="192"/>
      <c r="B25" s="193"/>
      <c r="C25" s="193"/>
      <c r="D25" s="95"/>
      <c r="E25" s="102">
        <v>0</v>
      </c>
      <c r="F25" s="103">
        <v>0</v>
      </c>
      <c r="G25" s="104"/>
      <c r="H25" s="35">
        <f t="shared" si="1"/>
        <v>0</v>
      </c>
      <c r="I25" s="22"/>
      <c r="J25" s="35">
        <f t="shared" si="2"/>
        <v>0</v>
      </c>
      <c r="K25" s="5"/>
    </row>
    <row r="26" spans="1:11" s="3" customFormat="1" ht="13.8" customHeight="1" x14ac:dyDescent="0.3">
      <c r="A26" s="192"/>
      <c r="B26" s="193"/>
      <c r="C26" s="193"/>
      <c r="D26" s="95"/>
      <c r="E26" s="102">
        <v>0</v>
      </c>
      <c r="F26" s="103">
        <v>0</v>
      </c>
      <c r="G26" s="104"/>
      <c r="H26" s="35">
        <f t="shared" si="1"/>
        <v>0</v>
      </c>
      <c r="I26" s="22"/>
      <c r="J26" s="35">
        <f t="shared" si="2"/>
        <v>0</v>
      </c>
      <c r="K26" s="5"/>
    </row>
    <row r="27" spans="1:11" s="3" customFormat="1" ht="13.8" customHeight="1" x14ac:dyDescent="0.3">
      <c r="A27" s="192"/>
      <c r="B27" s="193"/>
      <c r="C27" s="193"/>
      <c r="D27" s="95"/>
      <c r="E27" s="102">
        <v>0</v>
      </c>
      <c r="F27" s="103">
        <v>0</v>
      </c>
      <c r="G27" s="104"/>
      <c r="H27" s="35">
        <f t="shared" si="1"/>
        <v>0</v>
      </c>
      <c r="I27" s="22"/>
      <c r="J27" s="35">
        <f t="shared" si="2"/>
        <v>0</v>
      </c>
      <c r="K27" s="5"/>
    </row>
    <row r="28" spans="1:11" s="3" customFormat="1" ht="13.8" customHeight="1" x14ac:dyDescent="0.3">
      <c r="A28" s="192"/>
      <c r="B28" s="193"/>
      <c r="C28" s="193"/>
      <c r="D28" s="95"/>
      <c r="E28" s="102">
        <v>0</v>
      </c>
      <c r="F28" s="103">
        <v>0</v>
      </c>
      <c r="G28" s="104"/>
      <c r="H28" s="35">
        <f t="shared" si="1"/>
        <v>0</v>
      </c>
      <c r="I28" s="22"/>
      <c r="J28" s="35">
        <f t="shared" si="2"/>
        <v>0</v>
      </c>
      <c r="K28" s="5"/>
    </row>
    <row r="29" spans="1:11" s="3" customFormat="1" ht="13.8" customHeight="1" x14ac:dyDescent="0.3">
      <c r="A29" s="192"/>
      <c r="B29" s="193"/>
      <c r="C29" s="193"/>
      <c r="D29" s="95"/>
      <c r="E29" s="102">
        <v>0</v>
      </c>
      <c r="F29" s="103">
        <v>0</v>
      </c>
      <c r="G29" s="104"/>
      <c r="H29" s="35">
        <f t="shared" si="1"/>
        <v>0</v>
      </c>
      <c r="I29" s="22"/>
      <c r="J29" s="35">
        <f t="shared" si="2"/>
        <v>0</v>
      </c>
      <c r="K29" s="5"/>
    </row>
    <row r="30" spans="1:11" s="3" customFormat="1" ht="13.8" customHeight="1" x14ac:dyDescent="0.3">
      <c r="A30" s="192"/>
      <c r="B30" s="193"/>
      <c r="C30" s="193"/>
      <c r="D30" s="95"/>
      <c r="E30" s="102">
        <v>0</v>
      </c>
      <c r="F30" s="103">
        <v>0</v>
      </c>
      <c r="G30" s="104"/>
      <c r="H30" s="35">
        <f t="shared" si="1"/>
        <v>0</v>
      </c>
      <c r="I30" s="22"/>
      <c r="J30" s="35">
        <f t="shared" si="2"/>
        <v>0</v>
      </c>
      <c r="K30" s="5"/>
    </row>
    <row r="31" spans="1:11" s="3" customFormat="1" ht="13.8" customHeight="1" x14ac:dyDescent="0.3">
      <c r="A31" s="192"/>
      <c r="B31" s="193"/>
      <c r="C31" s="193"/>
      <c r="D31" s="95"/>
      <c r="E31" s="102">
        <v>0</v>
      </c>
      <c r="F31" s="103">
        <v>0</v>
      </c>
      <c r="G31" s="104"/>
      <c r="H31" s="35">
        <f t="shared" si="1"/>
        <v>0</v>
      </c>
      <c r="I31" s="22"/>
      <c r="J31" s="35">
        <f t="shared" si="2"/>
        <v>0</v>
      </c>
      <c r="K31" s="5"/>
    </row>
    <row r="32" spans="1:11" s="3" customFormat="1" ht="13.8" customHeight="1" x14ac:dyDescent="0.3">
      <c r="A32" s="192"/>
      <c r="B32" s="193"/>
      <c r="C32" s="193"/>
      <c r="D32" s="95"/>
      <c r="E32" s="102">
        <v>0</v>
      </c>
      <c r="F32" s="103">
        <v>0</v>
      </c>
      <c r="G32" s="104"/>
      <c r="H32" s="35">
        <f t="shared" si="1"/>
        <v>0</v>
      </c>
      <c r="I32" s="22"/>
      <c r="J32" s="35">
        <f t="shared" si="2"/>
        <v>0</v>
      </c>
      <c r="K32" s="5"/>
    </row>
    <row r="33" spans="1:12" s="3" customFormat="1" ht="13.8" customHeight="1" x14ac:dyDescent="0.3">
      <c r="A33" s="192"/>
      <c r="B33" s="193"/>
      <c r="C33" s="193"/>
      <c r="D33" s="95"/>
      <c r="E33" s="102">
        <v>0</v>
      </c>
      <c r="F33" s="103">
        <v>0</v>
      </c>
      <c r="G33" s="104"/>
      <c r="H33" s="35">
        <f t="shared" si="1"/>
        <v>0</v>
      </c>
      <c r="I33" s="22"/>
      <c r="J33" s="35">
        <f t="shared" si="2"/>
        <v>0</v>
      </c>
      <c r="K33" s="5"/>
    </row>
    <row r="34" spans="1:12" s="3" customFormat="1" ht="13.8" customHeight="1" x14ac:dyDescent="0.3">
      <c r="A34" s="200" t="s">
        <v>57</v>
      </c>
      <c r="B34" s="201"/>
      <c r="C34" s="201"/>
      <c r="D34" s="39"/>
      <c r="E34" s="40">
        <f>SUM(E24:E33)</f>
        <v>0</v>
      </c>
      <c r="F34" s="41">
        <f>SUM(F24:F33)</f>
        <v>0</v>
      </c>
      <c r="G34" s="42"/>
      <c r="H34" s="37">
        <f>SUM(H24:H33)</f>
        <v>0</v>
      </c>
      <c r="I34" s="22"/>
      <c r="J34" s="36"/>
      <c r="K34" s="5"/>
    </row>
    <row r="35" spans="1:12" s="3" customFormat="1" ht="13.8" customHeight="1" x14ac:dyDescent="0.3">
      <c r="A35" s="200" t="s">
        <v>59</v>
      </c>
      <c r="B35" s="201"/>
      <c r="C35" s="201"/>
      <c r="D35" s="39"/>
      <c r="E35" s="40">
        <f>IF($E$19&lt;1596,$E$19/1596*E34,E34)</f>
        <v>0</v>
      </c>
      <c r="F35" s="41">
        <f>IF($F$19&lt;1596,$F$19/1596*F34,F34)</f>
        <v>0</v>
      </c>
      <c r="G35" s="42"/>
      <c r="H35" s="36"/>
      <c r="I35" s="22"/>
      <c r="J35" s="37">
        <f>SUM(E35:H35)</f>
        <v>0</v>
      </c>
    </row>
    <row r="36" spans="1:12" s="3" customFormat="1" ht="13.8" customHeight="1" x14ac:dyDescent="0.3">
      <c r="A36" s="200" t="s">
        <v>60</v>
      </c>
      <c r="B36" s="201"/>
      <c r="C36" s="201"/>
      <c r="D36" s="39"/>
      <c r="E36" s="43">
        <f>E35/12</f>
        <v>0</v>
      </c>
      <c r="F36" s="44">
        <f t="shared" ref="F36" si="3">F35/12</f>
        <v>0</v>
      </c>
      <c r="G36" s="45"/>
      <c r="H36" s="46"/>
      <c r="I36" s="22"/>
      <c r="J36" s="38">
        <f>J35/12</f>
        <v>0</v>
      </c>
    </row>
    <row r="37" spans="1:12" ht="15" customHeight="1" x14ac:dyDescent="0.2">
      <c r="A37" s="14"/>
      <c r="B37" s="10"/>
      <c r="C37" s="10"/>
      <c r="D37" s="10"/>
      <c r="E37" s="10"/>
      <c r="F37" s="10"/>
      <c r="G37" s="10"/>
      <c r="H37" s="10"/>
      <c r="I37" s="10"/>
      <c r="J37" s="15"/>
    </row>
    <row r="38" spans="1:12" ht="15" customHeight="1" x14ac:dyDescent="0.2">
      <c r="A38" s="295" t="s">
        <v>34</v>
      </c>
      <c r="B38" s="296"/>
      <c r="C38" s="296"/>
      <c r="D38" s="202" t="s">
        <v>61</v>
      </c>
      <c r="E38" s="203"/>
      <c r="F38" s="300"/>
      <c r="G38" s="202" t="s">
        <v>20</v>
      </c>
      <c r="H38" s="203"/>
      <c r="I38" s="300"/>
      <c r="J38" s="25" t="s">
        <v>4</v>
      </c>
      <c r="K38" s="285" t="s">
        <v>117</v>
      </c>
      <c r="L38" s="287" t="s">
        <v>116</v>
      </c>
    </row>
    <row r="39" spans="1:12" ht="19.95" customHeight="1" x14ac:dyDescent="0.2">
      <c r="A39" s="202" t="s">
        <v>5</v>
      </c>
      <c r="B39" s="203"/>
      <c r="C39" s="204"/>
      <c r="D39" s="47" t="s">
        <v>17</v>
      </c>
      <c r="E39" s="29" t="s">
        <v>18</v>
      </c>
      <c r="F39" s="48"/>
      <c r="G39" s="47" t="s">
        <v>17</v>
      </c>
      <c r="H39" s="29" t="s">
        <v>18</v>
      </c>
      <c r="I39" s="48"/>
      <c r="J39" s="30" t="s">
        <v>37</v>
      </c>
      <c r="K39" s="286"/>
      <c r="L39" s="288"/>
    </row>
    <row r="40" spans="1:12" s="3" customFormat="1" ht="13.8" customHeight="1" x14ac:dyDescent="0.2">
      <c r="A40" s="205" t="str">
        <f t="shared" ref="A40:A43" si="4">IF(A24="","",A24)</f>
        <v/>
      </c>
      <c r="B40" s="206"/>
      <c r="C40" s="207"/>
      <c r="D40" s="107">
        <v>0</v>
      </c>
      <c r="E40" s="108">
        <v>0</v>
      </c>
      <c r="F40" s="109"/>
      <c r="G40" s="49">
        <f t="shared" ref="G40:G43" si="5">IF(COUNTIFS($D$24:$D$33,"=b")&gt;0,IF(D24="b",D40/12*E24,0),(D40*1.2%*$E$20/12*E24))</f>
        <v>0</v>
      </c>
      <c r="H40" s="50">
        <f t="shared" ref="H40:H43" si="6">IF(COUNTIFS($D$24:$D$33,"=b")&gt;0,IF(D24="b",E40/12*F24,0),(E40*1.2%*$F$20/12*F24))</f>
        <v>0</v>
      </c>
      <c r="I40" s="51"/>
      <c r="J40" s="52">
        <f t="shared" ref="J40:J49" si="7">SUM(G40:I40)</f>
        <v>0</v>
      </c>
      <c r="K40" s="134">
        <v>0</v>
      </c>
      <c r="L40" s="128">
        <f t="shared" ref="L40:L45" si="8">ROUND(J40*K40,2)</f>
        <v>0</v>
      </c>
    </row>
    <row r="41" spans="1:12" s="3" customFormat="1" ht="13.8" customHeight="1" x14ac:dyDescent="0.2">
      <c r="A41" s="205" t="str">
        <f t="shared" si="4"/>
        <v/>
      </c>
      <c r="B41" s="206"/>
      <c r="C41" s="207"/>
      <c r="D41" s="107">
        <v>0</v>
      </c>
      <c r="E41" s="108">
        <v>0</v>
      </c>
      <c r="F41" s="109"/>
      <c r="G41" s="49">
        <f t="shared" si="5"/>
        <v>0</v>
      </c>
      <c r="H41" s="50">
        <f t="shared" si="6"/>
        <v>0</v>
      </c>
      <c r="I41" s="51"/>
      <c r="J41" s="52">
        <f t="shared" si="7"/>
        <v>0</v>
      </c>
      <c r="K41" s="134">
        <v>0</v>
      </c>
      <c r="L41" s="128">
        <f t="shared" si="8"/>
        <v>0</v>
      </c>
    </row>
    <row r="42" spans="1:12" s="3" customFormat="1" ht="13.8" customHeight="1" x14ac:dyDescent="0.2">
      <c r="A42" s="205" t="str">
        <f t="shared" si="4"/>
        <v/>
      </c>
      <c r="B42" s="206"/>
      <c r="C42" s="207"/>
      <c r="D42" s="107">
        <v>0</v>
      </c>
      <c r="E42" s="108">
        <v>0</v>
      </c>
      <c r="F42" s="109"/>
      <c r="G42" s="49">
        <f t="shared" si="5"/>
        <v>0</v>
      </c>
      <c r="H42" s="50">
        <f t="shared" si="6"/>
        <v>0</v>
      </c>
      <c r="I42" s="51"/>
      <c r="J42" s="52">
        <f t="shared" si="7"/>
        <v>0</v>
      </c>
      <c r="K42" s="134">
        <v>0</v>
      </c>
      <c r="L42" s="128">
        <f t="shared" si="8"/>
        <v>0</v>
      </c>
    </row>
    <row r="43" spans="1:12" s="3" customFormat="1" ht="13.8" customHeight="1" x14ac:dyDescent="0.2">
      <c r="A43" s="205" t="str">
        <f t="shared" si="4"/>
        <v/>
      </c>
      <c r="B43" s="206"/>
      <c r="C43" s="207"/>
      <c r="D43" s="107">
        <v>0</v>
      </c>
      <c r="E43" s="108">
        <v>0</v>
      </c>
      <c r="F43" s="109"/>
      <c r="G43" s="49">
        <f t="shared" si="5"/>
        <v>0</v>
      </c>
      <c r="H43" s="50">
        <f t="shared" si="6"/>
        <v>0</v>
      </c>
      <c r="I43" s="51"/>
      <c r="J43" s="52">
        <f t="shared" si="7"/>
        <v>0</v>
      </c>
      <c r="K43" s="134">
        <v>0</v>
      </c>
      <c r="L43" s="128">
        <f t="shared" si="8"/>
        <v>0</v>
      </c>
    </row>
    <row r="44" spans="1:12" s="3" customFormat="1" ht="13.8" customHeight="1" x14ac:dyDescent="0.2">
      <c r="A44" s="205" t="str">
        <f t="shared" ref="A44:A49" si="9">IF(A28="","",A28)</f>
        <v/>
      </c>
      <c r="B44" s="206"/>
      <c r="C44" s="207"/>
      <c r="D44" s="107">
        <v>0</v>
      </c>
      <c r="E44" s="108">
        <v>0</v>
      </c>
      <c r="F44" s="109"/>
      <c r="G44" s="49">
        <f t="shared" ref="G44:G49" si="10">IF(COUNTIFS($D$24:$D$33,"=b")&gt;0,IF(D28="b",D44/12*E28,0),(D44*1.2%*$E$20/12*E28))</f>
        <v>0</v>
      </c>
      <c r="H44" s="50">
        <f t="shared" ref="H44:H49" si="11">IF(COUNTIFS($D$24:$D$33,"=b")&gt;0,IF(D28="b",E44/12*F28,0),(E44*1.2%*$F$20/12*F28))</f>
        <v>0</v>
      </c>
      <c r="I44" s="51"/>
      <c r="J44" s="52">
        <f t="shared" si="7"/>
        <v>0</v>
      </c>
      <c r="K44" s="134">
        <v>0</v>
      </c>
      <c r="L44" s="128">
        <f t="shared" si="8"/>
        <v>0</v>
      </c>
    </row>
    <row r="45" spans="1:12" s="3" customFormat="1" ht="13.8" customHeight="1" x14ac:dyDescent="0.2">
      <c r="A45" s="205" t="str">
        <f t="shared" si="9"/>
        <v/>
      </c>
      <c r="B45" s="206"/>
      <c r="C45" s="207"/>
      <c r="D45" s="107">
        <v>0</v>
      </c>
      <c r="E45" s="108">
        <v>0</v>
      </c>
      <c r="F45" s="109"/>
      <c r="G45" s="49">
        <f t="shared" si="10"/>
        <v>0</v>
      </c>
      <c r="H45" s="50">
        <f t="shared" si="11"/>
        <v>0</v>
      </c>
      <c r="I45" s="51"/>
      <c r="J45" s="52">
        <f t="shared" si="7"/>
        <v>0</v>
      </c>
      <c r="K45" s="134">
        <v>0</v>
      </c>
      <c r="L45" s="128">
        <f t="shared" si="8"/>
        <v>0</v>
      </c>
    </row>
    <row r="46" spans="1:12" s="3" customFormat="1" ht="13.8" customHeight="1" x14ac:dyDescent="0.2">
      <c r="A46" s="205" t="str">
        <f t="shared" si="9"/>
        <v/>
      </c>
      <c r="B46" s="206"/>
      <c r="C46" s="207"/>
      <c r="D46" s="107">
        <v>0</v>
      </c>
      <c r="E46" s="108">
        <v>0</v>
      </c>
      <c r="F46" s="109"/>
      <c r="G46" s="49">
        <f t="shared" si="10"/>
        <v>0</v>
      </c>
      <c r="H46" s="50">
        <f t="shared" si="11"/>
        <v>0</v>
      </c>
      <c r="I46" s="51"/>
      <c r="J46" s="52">
        <f t="shared" si="7"/>
        <v>0</v>
      </c>
      <c r="K46" s="134">
        <v>0</v>
      </c>
      <c r="L46" s="128">
        <f t="shared" ref="L46:L49" si="12">ROUND(J46*K46,2)</f>
        <v>0</v>
      </c>
    </row>
    <row r="47" spans="1:12" s="3" customFormat="1" ht="13.8" customHeight="1" x14ac:dyDescent="0.2">
      <c r="A47" s="205" t="str">
        <f t="shared" si="9"/>
        <v/>
      </c>
      <c r="B47" s="206"/>
      <c r="C47" s="207"/>
      <c r="D47" s="107">
        <v>0</v>
      </c>
      <c r="E47" s="108">
        <v>0</v>
      </c>
      <c r="F47" s="109"/>
      <c r="G47" s="49">
        <f t="shared" si="10"/>
        <v>0</v>
      </c>
      <c r="H47" s="50">
        <f t="shared" si="11"/>
        <v>0</v>
      </c>
      <c r="I47" s="51"/>
      <c r="J47" s="52">
        <f t="shared" si="7"/>
        <v>0</v>
      </c>
      <c r="K47" s="134">
        <v>0</v>
      </c>
      <c r="L47" s="128">
        <f t="shared" si="12"/>
        <v>0</v>
      </c>
    </row>
    <row r="48" spans="1:12" s="3" customFormat="1" ht="13.8" customHeight="1" x14ac:dyDescent="0.2">
      <c r="A48" s="205" t="str">
        <f t="shared" si="9"/>
        <v/>
      </c>
      <c r="B48" s="206"/>
      <c r="C48" s="207"/>
      <c r="D48" s="107">
        <v>0</v>
      </c>
      <c r="E48" s="108">
        <v>0</v>
      </c>
      <c r="F48" s="109"/>
      <c r="G48" s="49">
        <f t="shared" si="10"/>
        <v>0</v>
      </c>
      <c r="H48" s="50">
        <f t="shared" si="11"/>
        <v>0</v>
      </c>
      <c r="I48" s="51"/>
      <c r="J48" s="52">
        <f t="shared" si="7"/>
        <v>0</v>
      </c>
      <c r="K48" s="134">
        <v>0</v>
      </c>
      <c r="L48" s="128">
        <f t="shared" si="12"/>
        <v>0</v>
      </c>
    </row>
    <row r="49" spans="1:12" s="3" customFormat="1" ht="13.8" customHeight="1" x14ac:dyDescent="0.2">
      <c r="A49" s="205" t="str">
        <f t="shared" si="9"/>
        <v/>
      </c>
      <c r="B49" s="206"/>
      <c r="C49" s="207"/>
      <c r="D49" s="107">
        <v>0</v>
      </c>
      <c r="E49" s="108">
        <v>0</v>
      </c>
      <c r="F49" s="109"/>
      <c r="G49" s="49">
        <f t="shared" si="10"/>
        <v>0</v>
      </c>
      <c r="H49" s="50">
        <f t="shared" si="11"/>
        <v>0</v>
      </c>
      <c r="I49" s="51"/>
      <c r="J49" s="52">
        <f t="shared" si="7"/>
        <v>0</v>
      </c>
      <c r="K49" s="134">
        <v>0</v>
      </c>
      <c r="L49" s="128">
        <f t="shared" si="12"/>
        <v>0</v>
      </c>
    </row>
    <row r="50" spans="1:12" s="3" customFormat="1" ht="13.8" customHeight="1" thickBot="1" x14ac:dyDescent="0.35">
      <c r="A50" s="194" t="s">
        <v>102</v>
      </c>
      <c r="B50" s="195"/>
      <c r="C50" s="196"/>
      <c r="D50" s="57"/>
      <c r="E50" s="58"/>
      <c r="F50" s="59"/>
      <c r="G50" s="53">
        <f>SUM(G40:G49)</f>
        <v>0</v>
      </c>
      <c r="H50" s="54">
        <f>SUM(H40:H49)</f>
        <v>0</v>
      </c>
      <c r="I50" s="55"/>
      <c r="J50" s="56">
        <f>SUM(J40:J49)</f>
        <v>0</v>
      </c>
      <c r="K50" s="130"/>
      <c r="L50" s="129">
        <f>SUM(L40:L49)</f>
        <v>0</v>
      </c>
    </row>
    <row r="51" spans="1:12" ht="250.8" customHeight="1" x14ac:dyDescent="0.2">
      <c r="A51" s="197" t="s">
        <v>103</v>
      </c>
      <c r="B51" s="198"/>
      <c r="C51" s="198"/>
      <c r="D51" s="198"/>
      <c r="E51" s="198"/>
      <c r="F51" s="198"/>
      <c r="G51" s="198"/>
      <c r="H51" s="198"/>
      <c r="I51" s="198"/>
      <c r="J51" s="199"/>
    </row>
    <row r="52" spans="1:12" x14ac:dyDescent="0.2">
      <c r="A52" s="14"/>
      <c r="B52" s="10"/>
      <c r="C52" s="10"/>
      <c r="D52" s="10"/>
      <c r="E52" s="10"/>
      <c r="F52" s="10"/>
      <c r="G52" s="10"/>
      <c r="H52" s="10"/>
      <c r="I52" s="10"/>
      <c r="J52" s="15"/>
    </row>
    <row r="53" spans="1:12" ht="15" customHeight="1" x14ac:dyDescent="0.2">
      <c r="A53" s="14"/>
      <c r="B53" s="10"/>
      <c r="C53" s="10"/>
      <c r="D53" s="10"/>
      <c r="E53" s="10"/>
      <c r="F53" s="10"/>
      <c r="G53" s="10"/>
      <c r="H53" s="10"/>
      <c r="I53" s="10"/>
      <c r="J53" s="15"/>
    </row>
    <row r="54" spans="1:12" ht="15" customHeight="1" x14ac:dyDescent="0.2">
      <c r="A54" s="214" t="s">
        <v>35</v>
      </c>
      <c r="B54" s="215"/>
      <c r="C54" s="215"/>
      <c r="D54" s="215"/>
      <c r="E54" s="215"/>
      <c r="F54" s="215"/>
      <c r="G54" s="215"/>
      <c r="H54" s="215"/>
      <c r="I54" s="215"/>
      <c r="J54" s="216"/>
    </row>
    <row r="55" spans="1:12" ht="15" customHeight="1" x14ac:dyDescent="0.2">
      <c r="A55" s="74"/>
      <c r="B55" s="75"/>
      <c r="C55" s="75"/>
      <c r="D55" s="224" t="s">
        <v>16</v>
      </c>
      <c r="E55" s="225"/>
      <c r="F55" s="226"/>
      <c r="G55" s="224" t="s">
        <v>15</v>
      </c>
      <c r="H55" s="225"/>
      <c r="I55" s="226"/>
      <c r="J55" s="60" t="s">
        <v>4</v>
      </c>
    </row>
    <row r="56" spans="1:12" ht="27" customHeight="1" x14ac:dyDescent="0.2">
      <c r="A56" s="247"/>
      <c r="B56" s="248"/>
      <c r="C56" s="48" t="s">
        <v>64</v>
      </c>
      <c r="D56" s="47" t="s">
        <v>17</v>
      </c>
      <c r="E56" s="29" t="s">
        <v>18</v>
      </c>
      <c r="F56" s="48" t="s">
        <v>19</v>
      </c>
      <c r="G56" s="47" t="s">
        <v>17</v>
      </c>
      <c r="H56" s="29" t="s">
        <v>18</v>
      </c>
      <c r="I56" s="48" t="s">
        <v>19</v>
      </c>
      <c r="J56" s="31" t="s">
        <v>38</v>
      </c>
      <c r="K56" s="2"/>
    </row>
    <row r="57" spans="1:12" ht="15" customHeight="1" thickBot="1" x14ac:dyDescent="0.25">
      <c r="A57" s="301" t="s">
        <v>6</v>
      </c>
      <c r="B57" s="283"/>
      <c r="C57" s="110">
        <v>15000</v>
      </c>
      <c r="D57" s="61">
        <f>E36</f>
        <v>0</v>
      </c>
      <c r="E57" s="62">
        <f>F36</f>
        <v>0</v>
      </c>
      <c r="F57" s="63">
        <f>G36</f>
        <v>0</v>
      </c>
      <c r="G57" s="64">
        <f>$C$57*D57</f>
        <v>0</v>
      </c>
      <c r="H57" s="65">
        <f t="shared" ref="H57" si="13">$C$57*E57</f>
        <v>0</v>
      </c>
      <c r="I57" s="66">
        <f>$C$57*F57</f>
        <v>0</v>
      </c>
      <c r="J57" s="67">
        <f>SUM(G57:I57)</f>
        <v>0</v>
      </c>
    </row>
    <row r="58" spans="1:12" ht="35.4" customHeight="1" x14ac:dyDescent="0.2">
      <c r="A58" s="297" t="s">
        <v>65</v>
      </c>
      <c r="B58" s="298"/>
      <c r="C58" s="298"/>
      <c r="D58" s="298"/>
      <c r="E58" s="298"/>
      <c r="F58" s="298"/>
      <c r="G58" s="298"/>
      <c r="H58" s="298"/>
      <c r="I58" s="298"/>
      <c r="J58" s="299"/>
      <c r="K58" s="2"/>
    </row>
    <row r="59" spans="1:12" x14ac:dyDescent="0.2">
      <c r="A59" s="14"/>
      <c r="B59" s="10"/>
      <c r="C59" s="10"/>
      <c r="D59" s="10"/>
      <c r="E59" s="10"/>
      <c r="F59" s="10"/>
      <c r="G59" s="10"/>
      <c r="H59" s="10"/>
      <c r="I59" s="10"/>
      <c r="J59" s="15"/>
    </row>
    <row r="60" spans="1:12" ht="15" customHeight="1" x14ac:dyDescent="0.2">
      <c r="A60" s="14"/>
      <c r="B60" s="10"/>
      <c r="C60" s="10"/>
      <c r="D60" s="10"/>
      <c r="E60" s="10"/>
      <c r="F60" s="10"/>
      <c r="G60" s="10"/>
      <c r="H60" s="10"/>
      <c r="I60" s="10"/>
      <c r="J60" s="15"/>
    </row>
    <row r="61" spans="1:12" ht="15" customHeight="1" x14ac:dyDescent="0.2">
      <c r="A61" s="214" t="s">
        <v>36</v>
      </c>
      <c r="B61" s="215"/>
      <c r="C61" s="215"/>
      <c r="D61" s="215"/>
      <c r="E61" s="215"/>
      <c r="F61" s="215"/>
      <c r="G61" s="215"/>
      <c r="H61" s="215"/>
      <c r="I61" s="215"/>
      <c r="J61" s="216"/>
    </row>
    <row r="62" spans="1:12" ht="15" customHeight="1" x14ac:dyDescent="0.2">
      <c r="A62" s="74"/>
      <c r="B62" s="75"/>
      <c r="C62" s="75"/>
      <c r="D62" s="189" t="s">
        <v>23</v>
      </c>
      <c r="E62" s="190"/>
      <c r="F62" s="191"/>
      <c r="G62" s="189" t="s">
        <v>141</v>
      </c>
      <c r="H62" s="190"/>
      <c r="I62" s="191"/>
      <c r="J62" s="25" t="s">
        <v>4</v>
      </c>
    </row>
    <row r="63" spans="1:12" ht="36" customHeight="1" x14ac:dyDescent="0.2">
      <c r="A63" s="217"/>
      <c r="B63" s="218"/>
      <c r="C63" s="150" t="s">
        <v>66</v>
      </c>
      <c r="D63" s="151" t="s">
        <v>17</v>
      </c>
      <c r="E63" s="152" t="s">
        <v>18</v>
      </c>
      <c r="F63" s="150"/>
      <c r="G63" s="151" t="s">
        <v>140</v>
      </c>
      <c r="H63" s="152" t="s">
        <v>139</v>
      </c>
      <c r="I63" s="150"/>
      <c r="J63" s="153" t="s">
        <v>67</v>
      </c>
      <c r="K63" s="2"/>
    </row>
    <row r="64" spans="1:12" s="3" customFormat="1" ht="15" customHeight="1" x14ac:dyDescent="0.3">
      <c r="A64" s="222" t="s">
        <v>63</v>
      </c>
      <c r="B64" s="223"/>
      <c r="C64" s="154">
        <v>25000</v>
      </c>
      <c r="D64" s="155">
        <f>$C$64*E36</f>
        <v>0</v>
      </c>
      <c r="E64" s="156">
        <f>$C$64*F36</f>
        <v>0</v>
      </c>
      <c r="F64" s="157"/>
      <c r="G64" s="149">
        <f>SUM(G67:G76)</f>
        <v>0</v>
      </c>
      <c r="H64" s="158">
        <f>SUM(H67:H76)</f>
        <v>0</v>
      </c>
      <c r="I64" s="159"/>
      <c r="J64" s="160">
        <f>SUM(G64:I64)</f>
        <v>0</v>
      </c>
    </row>
    <row r="65" spans="1:12" s="3" customFormat="1" ht="15" customHeight="1" x14ac:dyDescent="0.3">
      <c r="A65" s="161"/>
      <c r="B65" s="162"/>
      <c r="C65" s="163"/>
      <c r="D65" s="164"/>
      <c r="E65" s="164"/>
      <c r="F65" s="164"/>
      <c r="G65" s="149"/>
      <c r="H65" s="158"/>
      <c r="I65" s="159"/>
      <c r="J65" s="160"/>
      <c r="K65" s="285" t="s">
        <v>117</v>
      </c>
      <c r="L65" s="287" t="s">
        <v>116</v>
      </c>
    </row>
    <row r="66" spans="1:12" s="3" customFormat="1" ht="15" customHeight="1" x14ac:dyDescent="0.3">
      <c r="A66" s="289" t="s">
        <v>120</v>
      </c>
      <c r="B66" s="290"/>
      <c r="C66" s="290"/>
      <c r="D66" s="290"/>
      <c r="E66" s="290"/>
      <c r="F66" s="291"/>
      <c r="G66" s="151" t="s">
        <v>121</v>
      </c>
      <c r="H66" s="152" t="s">
        <v>122</v>
      </c>
      <c r="I66" s="150"/>
      <c r="J66" s="153"/>
      <c r="K66" s="286"/>
      <c r="L66" s="288"/>
    </row>
    <row r="67" spans="1:12" s="3" customFormat="1" ht="13.8" customHeight="1" x14ac:dyDescent="0.2">
      <c r="A67" s="183"/>
      <c r="B67" s="184"/>
      <c r="C67" s="184"/>
      <c r="D67" s="184"/>
      <c r="E67" s="184"/>
      <c r="F67" s="185"/>
      <c r="G67" s="111">
        <v>0</v>
      </c>
      <c r="H67" s="108">
        <v>0</v>
      </c>
      <c r="I67" s="112"/>
      <c r="J67" s="68">
        <f>SUM(G67:I67)</f>
        <v>0</v>
      </c>
      <c r="K67" s="133">
        <v>0</v>
      </c>
      <c r="L67" s="128">
        <f>ROUND(J67*K67,2)</f>
        <v>0</v>
      </c>
    </row>
    <row r="68" spans="1:12" s="3" customFormat="1" ht="13.8" customHeight="1" x14ac:dyDescent="0.2">
      <c r="A68" s="183"/>
      <c r="B68" s="184"/>
      <c r="C68" s="184"/>
      <c r="D68" s="184"/>
      <c r="E68" s="184"/>
      <c r="F68" s="185"/>
      <c r="G68" s="111">
        <v>0</v>
      </c>
      <c r="H68" s="108">
        <v>0</v>
      </c>
      <c r="I68" s="112"/>
      <c r="J68" s="68">
        <f t="shared" ref="J68:J77" si="14">SUM(G68:I68)</f>
        <v>0</v>
      </c>
      <c r="K68" s="133">
        <v>0</v>
      </c>
      <c r="L68" s="128">
        <f>ROUND(J68*K68,2)</f>
        <v>0</v>
      </c>
    </row>
    <row r="69" spans="1:12" s="3" customFormat="1" ht="13.8" customHeight="1" x14ac:dyDescent="0.2">
      <c r="A69" s="183"/>
      <c r="B69" s="184"/>
      <c r="C69" s="184"/>
      <c r="D69" s="184"/>
      <c r="E69" s="184"/>
      <c r="F69" s="185"/>
      <c r="G69" s="111">
        <v>0</v>
      </c>
      <c r="H69" s="108">
        <v>0</v>
      </c>
      <c r="I69" s="112"/>
      <c r="J69" s="68">
        <f t="shared" si="14"/>
        <v>0</v>
      </c>
      <c r="K69" s="133">
        <v>0</v>
      </c>
      <c r="L69" s="128">
        <f>ROUND(J69*K69,2)</f>
        <v>0</v>
      </c>
    </row>
    <row r="70" spans="1:12" s="3" customFormat="1" ht="13.8" customHeight="1" x14ac:dyDescent="0.2">
      <c r="A70" s="183"/>
      <c r="B70" s="184"/>
      <c r="C70" s="184"/>
      <c r="D70" s="184"/>
      <c r="E70" s="184"/>
      <c r="F70" s="185"/>
      <c r="G70" s="111">
        <v>0</v>
      </c>
      <c r="H70" s="108">
        <v>0</v>
      </c>
      <c r="I70" s="112"/>
      <c r="J70" s="68">
        <f t="shared" si="14"/>
        <v>0</v>
      </c>
      <c r="K70" s="133">
        <v>0</v>
      </c>
      <c r="L70" s="128">
        <f>ROUND(J70*K70,2)</f>
        <v>0</v>
      </c>
    </row>
    <row r="71" spans="1:12" s="3" customFormat="1" ht="13.8" customHeight="1" x14ac:dyDescent="0.2">
      <c r="A71" s="183"/>
      <c r="B71" s="184"/>
      <c r="C71" s="184"/>
      <c r="D71" s="184"/>
      <c r="E71" s="184"/>
      <c r="F71" s="185"/>
      <c r="G71" s="111">
        <v>0</v>
      </c>
      <c r="H71" s="108">
        <v>0</v>
      </c>
      <c r="I71" s="112"/>
      <c r="J71" s="68">
        <f t="shared" si="14"/>
        <v>0</v>
      </c>
      <c r="K71" s="133">
        <v>0</v>
      </c>
      <c r="L71" s="128">
        <f t="shared" ref="L71:L77" si="15">ROUND(J71*K71,2)</f>
        <v>0</v>
      </c>
    </row>
    <row r="72" spans="1:12" s="3" customFormat="1" ht="13.8" customHeight="1" x14ac:dyDescent="0.2">
      <c r="A72" s="183"/>
      <c r="B72" s="184"/>
      <c r="C72" s="184"/>
      <c r="D72" s="184"/>
      <c r="E72" s="184"/>
      <c r="F72" s="185"/>
      <c r="G72" s="111">
        <v>0</v>
      </c>
      <c r="H72" s="108">
        <v>0</v>
      </c>
      <c r="I72" s="112"/>
      <c r="J72" s="68">
        <f t="shared" si="14"/>
        <v>0</v>
      </c>
      <c r="K72" s="133">
        <v>0</v>
      </c>
      <c r="L72" s="128">
        <f t="shared" si="15"/>
        <v>0</v>
      </c>
    </row>
    <row r="73" spans="1:12" s="3" customFormat="1" ht="13.8" customHeight="1" x14ac:dyDescent="0.2">
      <c r="A73" s="183"/>
      <c r="B73" s="184"/>
      <c r="C73" s="184"/>
      <c r="D73" s="184"/>
      <c r="E73" s="184"/>
      <c r="F73" s="185"/>
      <c r="G73" s="111">
        <v>0</v>
      </c>
      <c r="H73" s="108">
        <v>0</v>
      </c>
      <c r="I73" s="112"/>
      <c r="J73" s="68">
        <f t="shared" si="14"/>
        <v>0</v>
      </c>
      <c r="K73" s="133">
        <v>0</v>
      </c>
      <c r="L73" s="128">
        <f t="shared" si="15"/>
        <v>0</v>
      </c>
    </row>
    <row r="74" spans="1:12" s="3" customFormat="1" ht="13.8" customHeight="1" x14ac:dyDescent="0.2">
      <c r="A74" s="183"/>
      <c r="B74" s="184"/>
      <c r="C74" s="184"/>
      <c r="D74" s="184"/>
      <c r="E74" s="184"/>
      <c r="F74" s="185"/>
      <c r="G74" s="111">
        <v>0</v>
      </c>
      <c r="H74" s="108">
        <v>0</v>
      </c>
      <c r="I74" s="112"/>
      <c r="J74" s="68">
        <f t="shared" si="14"/>
        <v>0</v>
      </c>
      <c r="K74" s="133">
        <v>0</v>
      </c>
      <c r="L74" s="128">
        <f t="shared" si="15"/>
        <v>0</v>
      </c>
    </row>
    <row r="75" spans="1:12" s="3" customFormat="1" ht="13.8" customHeight="1" x14ac:dyDescent="0.2">
      <c r="A75" s="183"/>
      <c r="B75" s="184"/>
      <c r="C75" s="184"/>
      <c r="D75" s="184"/>
      <c r="E75" s="184"/>
      <c r="F75" s="185"/>
      <c r="G75" s="111">
        <v>0</v>
      </c>
      <c r="H75" s="108">
        <v>0</v>
      </c>
      <c r="I75" s="112"/>
      <c r="J75" s="68">
        <f t="shared" si="14"/>
        <v>0</v>
      </c>
      <c r="K75" s="133">
        <v>0</v>
      </c>
      <c r="L75" s="128">
        <f t="shared" si="15"/>
        <v>0</v>
      </c>
    </row>
    <row r="76" spans="1:12" s="3" customFormat="1" ht="13.8" customHeight="1" x14ac:dyDescent="0.2">
      <c r="A76" s="183"/>
      <c r="B76" s="184"/>
      <c r="C76" s="184"/>
      <c r="D76" s="184"/>
      <c r="E76" s="184"/>
      <c r="F76" s="185"/>
      <c r="G76" s="111">
        <v>0</v>
      </c>
      <c r="H76" s="108">
        <v>0</v>
      </c>
      <c r="I76" s="112"/>
      <c r="J76" s="68">
        <f t="shared" si="14"/>
        <v>0</v>
      </c>
      <c r="K76" s="133">
        <v>0</v>
      </c>
      <c r="L76" s="128">
        <f t="shared" si="15"/>
        <v>0</v>
      </c>
    </row>
    <row r="77" spans="1:12" s="3" customFormat="1" ht="13.8" customHeight="1" x14ac:dyDescent="0.2">
      <c r="A77" s="211" t="s">
        <v>68</v>
      </c>
      <c r="B77" s="212"/>
      <c r="C77" s="212"/>
      <c r="D77" s="212"/>
      <c r="E77" s="212"/>
      <c r="F77" s="213"/>
      <c r="G77" s="111">
        <v>0</v>
      </c>
      <c r="H77" s="108">
        <v>0</v>
      </c>
      <c r="I77" s="112"/>
      <c r="J77" s="68">
        <f t="shared" si="14"/>
        <v>0</v>
      </c>
      <c r="K77" s="148">
        <v>1</v>
      </c>
      <c r="L77" s="128">
        <f t="shared" si="15"/>
        <v>0</v>
      </c>
    </row>
    <row r="78" spans="1:12" s="3" customFormat="1" ht="13.8" customHeight="1" thickBot="1" x14ac:dyDescent="0.35">
      <c r="A78" s="227" t="s">
        <v>62</v>
      </c>
      <c r="B78" s="228"/>
      <c r="C78" s="228"/>
      <c r="D78" s="228"/>
      <c r="E78" s="228"/>
      <c r="F78" s="229"/>
      <c r="G78" s="69">
        <f>SUM(G67:G77)</f>
        <v>0</v>
      </c>
      <c r="H78" s="54">
        <f>SUM(H67:H77)</f>
        <v>0</v>
      </c>
      <c r="I78" s="56"/>
      <c r="J78" s="67">
        <f>SUM(J67:J77)</f>
        <v>0</v>
      </c>
      <c r="K78" s="130"/>
      <c r="L78" s="129">
        <f>SUM(L67:L77)</f>
        <v>0</v>
      </c>
    </row>
    <row r="79" spans="1:12" ht="108" customHeight="1" x14ac:dyDescent="0.2">
      <c r="A79" s="219" t="s">
        <v>142</v>
      </c>
      <c r="B79" s="220"/>
      <c r="C79" s="220"/>
      <c r="D79" s="220"/>
      <c r="E79" s="220"/>
      <c r="F79" s="220"/>
      <c r="G79" s="220"/>
      <c r="H79" s="220"/>
      <c r="I79" s="220"/>
      <c r="J79" s="221"/>
      <c r="K79" s="3"/>
      <c r="L79" s="3"/>
    </row>
    <row r="80" spans="1:12" ht="11.4" customHeight="1" x14ac:dyDescent="0.2">
      <c r="A80" s="14"/>
      <c r="B80" s="10"/>
      <c r="C80" s="10"/>
      <c r="D80" s="10"/>
      <c r="E80" s="10"/>
      <c r="F80" s="10"/>
      <c r="G80" s="10"/>
      <c r="H80" s="10"/>
      <c r="I80" s="10"/>
      <c r="J80" s="15"/>
      <c r="K80" s="3"/>
      <c r="L80" s="3"/>
    </row>
    <row r="81" spans="1:12" ht="15" customHeight="1" x14ac:dyDescent="0.2">
      <c r="A81" s="14"/>
      <c r="B81" s="10"/>
      <c r="C81" s="10"/>
      <c r="D81" s="10"/>
      <c r="E81" s="10"/>
      <c r="F81" s="10"/>
      <c r="G81" s="10"/>
      <c r="H81" s="10"/>
      <c r="I81" s="10"/>
      <c r="J81" s="15"/>
      <c r="K81" s="2"/>
    </row>
    <row r="82" spans="1:12" ht="15" customHeight="1" x14ac:dyDescent="0.2">
      <c r="A82" s="214" t="s">
        <v>69</v>
      </c>
      <c r="B82" s="215"/>
      <c r="C82" s="215"/>
      <c r="D82" s="215"/>
      <c r="E82" s="215"/>
      <c r="F82" s="215"/>
      <c r="G82" s="215"/>
      <c r="H82" s="215"/>
      <c r="I82" s="215"/>
      <c r="J82" s="216"/>
    </row>
    <row r="83" spans="1:12" ht="15" customHeight="1" x14ac:dyDescent="0.2">
      <c r="A83" s="74"/>
      <c r="B83" s="75"/>
      <c r="C83" s="75"/>
      <c r="D83" s="75"/>
      <c r="E83" s="75"/>
      <c r="F83" s="75"/>
      <c r="G83" s="224" t="s">
        <v>73</v>
      </c>
      <c r="H83" s="225"/>
      <c r="I83" s="226"/>
      <c r="J83" s="70" t="s">
        <v>4</v>
      </c>
      <c r="K83" s="285" t="s">
        <v>117</v>
      </c>
      <c r="L83" s="287" t="s">
        <v>116</v>
      </c>
    </row>
    <row r="84" spans="1:12" ht="36" customHeight="1" x14ac:dyDescent="0.2">
      <c r="A84" s="47" t="s">
        <v>70</v>
      </c>
      <c r="B84" s="29" t="s">
        <v>7</v>
      </c>
      <c r="C84" s="203" t="s">
        <v>8</v>
      </c>
      <c r="D84" s="203"/>
      <c r="E84" s="29" t="s">
        <v>71</v>
      </c>
      <c r="F84" s="27" t="s">
        <v>9</v>
      </c>
      <c r="G84" s="47" t="s">
        <v>17</v>
      </c>
      <c r="H84" s="29" t="s">
        <v>18</v>
      </c>
      <c r="I84" s="48"/>
      <c r="J84" s="31" t="s">
        <v>74</v>
      </c>
      <c r="K84" s="286"/>
      <c r="L84" s="288"/>
    </row>
    <row r="85" spans="1:12" s="3" customFormat="1" ht="13.8" customHeight="1" x14ac:dyDescent="0.2">
      <c r="A85" s="113"/>
      <c r="B85" s="114"/>
      <c r="C85" s="230"/>
      <c r="D85" s="230"/>
      <c r="E85" s="115"/>
      <c r="F85" s="116"/>
      <c r="G85" s="107">
        <v>0</v>
      </c>
      <c r="H85" s="108">
        <v>0</v>
      </c>
      <c r="I85" s="109"/>
      <c r="J85" s="71">
        <f t="shared" ref="J85:J92" si="16">SUM(G85:I85)</f>
        <v>0</v>
      </c>
      <c r="K85" s="133">
        <v>0</v>
      </c>
      <c r="L85" s="128">
        <f>ROUND(J85*K85,2)</f>
        <v>0</v>
      </c>
    </row>
    <row r="86" spans="1:12" s="3" customFormat="1" ht="13.8" customHeight="1" x14ac:dyDescent="0.2">
      <c r="A86" s="113"/>
      <c r="B86" s="114"/>
      <c r="C86" s="230"/>
      <c r="D86" s="230"/>
      <c r="E86" s="115"/>
      <c r="F86" s="116"/>
      <c r="G86" s="107">
        <v>0</v>
      </c>
      <c r="H86" s="108">
        <v>0</v>
      </c>
      <c r="I86" s="109"/>
      <c r="J86" s="71">
        <f t="shared" si="16"/>
        <v>0</v>
      </c>
      <c r="K86" s="133">
        <v>0</v>
      </c>
      <c r="L86" s="128">
        <f>ROUND(J86*K86,2)</f>
        <v>0</v>
      </c>
    </row>
    <row r="87" spans="1:12" s="3" customFormat="1" ht="13.8" customHeight="1" x14ac:dyDescent="0.2">
      <c r="A87" s="113"/>
      <c r="B87" s="114"/>
      <c r="C87" s="230"/>
      <c r="D87" s="230"/>
      <c r="E87" s="115"/>
      <c r="F87" s="116"/>
      <c r="G87" s="107">
        <v>0</v>
      </c>
      <c r="H87" s="108">
        <v>0</v>
      </c>
      <c r="I87" s="109"/>
      <c r="J87" s="71">
        <f t="shared" si="16"/>
        <v>0</v>
      </c>
      <c r="K87" s="133">
        <v>0</v>
      </c>
      <c r="L87" s="128">
        <f>ROUND(J87*K87,2)</f>
        <v>0</v>
      </c>
    </row>
    <row r="88" spans="1:12" s="3" customFormat="1" ht="13.8" customHeight="1" x14ac:dyDescent="0.2">
      <c r="A88" s="113"/>
      <c r="B88" s="114"/>
      <c r="C88" s="230"/>
      <c r="D88" s="230"/>
      <c r="E88" s="115"/>
      <c r="F88" s="116"/>
      <c r="G88" s="107">
        <v>0</v>
      </c>
      <c r="H88" s="108">
        <v>0</v>
      </c>
      <c r="I88" s="109"/>
      <c r="J88" s="71">
        <f t="shared" si="16"/>
        <v>0</v>
      </c>
      <c r="K88" s="133">
        <v>0</v>
      </c>
      <c r="L88" s="128">
        <f>ROUND(J88*K88,2)</f>
        <v>0</v>
      </c>
    </row>
    <row r="89" spans="1:12" s="3" customFormat="1" ht="13.8" customHeight="1" x14ac:dyDescent="0.2">
      <c r="A89" s="113"/>
      <c r="B89" s="114"/>
      <c r="C89" s="230"/>
      <c r="D89" s="230"/>
      <c r="E89" s="115"/>
      <c r="F89" s="116"/>
      <c r="G89" s="107">
        <v>0</v>
      </c>
      <c r="H89" s="108">
        <v>0</v>
      </c>
      <c r="I89" s="109"/>
      <c r="J89" s="71">
        <f t="shared" si="16"/>
        <v>0</v>
      </c>
      <c r="K89" s="133">
        <v>0</v>
      </c>
      <c r="L89" s="128">
        <f>ROUND(J89*K89,2)</f>
        <v>0</v>
      </c>
    </row>
    <row r="90" spans="1:12" s="3" customFormat="1" ht="13.8" customHeight="1" x14ac:dyDescent="0.2">
      <c r="A90" s="113"/>
      <c r="B90" s="114"/>
      <c r="C90" s="230"/>
      <c r="D90" s="230"/>
      <c r="E90" s="115"/>
      <c r="F90" s="116"/>
      <c r="G90" s="107">
        <v>0</v>
      </c>
      <c r="H90" s="108">
        <v>0</v>
      </c>
      <c r="I90" s="109"/>
      <c r="J90" s="71">
        <f t="shared" si="16"/>
        <v>0</v>
      </c>
      <c r="K90" s="133">
        <v>0</v>
      </c>
      <c r="L90" s="128">
        <f t="shared" ref="L90:L93" si="17">ROUND(J90*K90,2)</f>
        <v>0</v>
      </c>
    </row>
    <row r="91" spans="1:12" s="3" customFormat="1" ht="13.8" customHeight="1" x14ac:dyDescent="0.2">
      <c r="A91" s="113"/>
      <c r="B91" s="114"/>
      <c r="C91" s="230"/>
      <c r="D91" s="230"/>
      <c r="E91" s="115"/>
      <c r="F91" s="116"/>
      <c r="G91" s="107">
        <v>0</v>
      </c>
      <c r="H91" s="108">
        <v>0</v>
      </c>
      <c r="I91" s="109"/>
      <c r="J91" s="71">
        <f t="shared" si="16"/>
        <v>0</v>
      </c>
      <c r="K91" s="133">
        <v>0</v>
      </c>
      <c r="L91" s="128">
        <f t="shared" si="17"/>
        <v>0</v>
      </c>
    </row>
    <row r="92" spans="1:12" s="3" customFormat="1" ht="13.8" customHeight="1" x14ac:dyDescent="0.2">
      <c r="A92" s="113"/>
      <c r="B92" s="114"/>
      <c r="C92" s="230"/>
      <c r="D92" s="230"/>
      <c r="E92" s="115"/>
      <c r="F92" s="116"/>
      <c r="G92" s="107">
        <v>0</v>
      </c>
      <c r="H92" s="108">
        <v>0</v>
      </c>
      <c r="I92" s="109"/>
      <c r="J92" s="71">
        <f t="shared" si="16"/>
        <v>0</v>
      </c>
      <c r="K92" s="133">
        <v>0</v>
      </c>
      <c r="L92" s="128">
        <f t="shared" si="17"/>
        <v>0</v>
      </c>
    </row>
    <row r="93" spans="1:12" s="3" customFormat="1" ht="13.8" customHeight="1" x14ac:dyDescent="0.2">
      <c r="A93" s="211" t="s">
        <v>72</v>
      </c>
      <c r="B93" s="212"/>
      <c r="C93" s="212"/>
      <c r="D93" s="212"/>
      <c r="E93" s="212"/>
      <c r="F93" s="213"/>
      <c r="G93" s="117">
        <v>0</v>
      </c>
      <c r="H93" s="118">
        <v>0</v>
      </c>
      <c r="I93" s="119"/>
      <c r="J93" s="72">
        <f>SUM(G93:I93)</f>
        <v>0</v>
      </c>
      <c r="K93" s="148">
        <v>1</v>
      </c>
      <c r="L93" s="128">
        <f t="shared" si="17"/>
        <v>0</v>
      </c>
    </row>
    <row r="94" spans="1:12" s="3" customFormat="1" ht="13.8" customHeight="1" thickBot="1" x14ac:dyDescent="0.35">
      <c r="A94" s="231" t="s">
        <v>40</v>
      </c>
      <c r="B94" s="232"/>
      <c r="C94" s="232"/>
      <c r="D94" s="232"/>
      <c r="E94" s="232"/>
      <c r="F94" s="233"/>
      <c r="G94" s="53">
        <f>SUM(G85:G93)</f>
        <v>0</v>
      </c>
      <c r="H94" s="54">
        <f>SUM(H85:H93)</f>
        <v>0</v>
      </c>
      <c r="I94" s="55"/>
      <c r="J94" s="73">
        <f>SUM(J85:J93)</f>
        <v>0</v>
      </c>
      <c r="K94" s="130"/>
      <c r="L94" s="129">
        <f>SUM(L85:L93)</f>
        <v>0</v>
      </c>
    </row>
    <row r="95" spans="1:12" ht="112.2" customHeight="1" x14ac:dyDescent="0.2">
      <c r="A95" s="219" t="s">
        <v>143</v>
      </c>
      <c r="B95" s="220"/>
      <c r="C95" s="220"/>
      <c r="D95" s="220"/>
      <c r="E95" s="220"/>
      <c r="F95" s="220"/>
      <c r="G95" s="220"/>
      <c r="H95" s="220"/>
      <c r="I95" s="220"/>
      <c r="J95" s="221"/>
    </row>
    <row r="96" spans="1:12" x14ac:dyDescent="0.2">
      <c r="A96" s="14"/>
      <c r="B96" s="10"/>
      <c r="C96" s="10"/>
      <c r="D96" s="10"/>
      <c r="E96" s="10"/>
      <c r="F96" s="10"/>
      <c r="G96" s="10"/>
      <c r="H96" s="10"/>
      <c r="I96" s="10"/>
      <c r="J96" s="15"/>
    </row>
    <row r="97" spans="1:11" ht="15" customHeight="1" x14ac:dyDescent="0.2">
      <c r="A97" s="14"/>
      <c r="B97" s="10"/>
      <c r="C97" s="10"/>
      <c r="D97" s="10"/>
      <c r="E97" s="10"/>
      <c r="F97" s="10"/>
      <c r="G97" s="10"/>
      <c r="H97" s="10"/>
      <c r="I97" s="10"/>
      <c r="J97" s="15"/>
    </row>
    <row r="98" spans="1:11" ht="15" customHeight="1" x14ac:dyDescent="0.2">
      <c r="A98" s="214" t="s">
        <v>75</v>
      </c>
      <c r="B98" s="215"/>
      <c r="C98" s="215"/>
      <c r="D98" s="215"/>
      <c r="E98" s="215"/>
      <c r="F98" s="215"/>
      <c r="G98" s="215"/>
      <c r="H98" s="215"/>
      <c r="I98" s="215"/>
      <c r="J98" s="216"/>
    </row>
    <row r="99" spans="1:11" ht="15" customHeight="1" x14ac:dyDescent="0.2">
      <c r="A99" s="74"/>
      <c r="B99" s="75"/>
      <c r="C99" s="75"/>
      <c r="D99" s="75"/>
      <c r="E99" s="75"/>
      <c r="F99" s="75"/>
      <c r="G99" s="70" t="s">
        <v>4</v>
      </c>
      <c r="H99" s="224" t="s">
        <v>80</v>
      </c>
      <c r="I99" s="225"/>
      <c r="J99" s="226"/>
      <c r="K99" s="2"/>
    </row>
    <row r="100" spans="1:11" ht="45" customHeight="1" x14ac:dyDescent="0.2">
      <c r="A100" s="202" t="s">
        <v>76</v>
      </c>
      <c r="B100" s="203"/>
      <c r="C100" s="29" t="s">
        <v>39</v>
      </c>
      <c r="D100" s="29" t="s">
        <v>77</v>
      </c>
      <c r="E100" s="29" t="s">
        <v>78</v>
      </c>
      <c r="F100" s="48" t="s">
        <v>81</v>
      </c>
      <c r="G100" s="31" t="s">
        <v>79</v>
      </c>
      <c r="H100" s="47" t="s">
        <v>17</v>
      </c>
      <c r="I100" s="29" t="s">
        <v>18</v>
      </c>
      <c r="J100" s="48"/>
    </row>
    <row r="101" spans="1:11" ht="13.8" customHeight="1" x14ac:dyDescent="0.2">
      <c r="A101" s="254"/>
      <c r="B101" s="240"/>
      <c r="C101" s="108"/>
      <c r="D101" s="114"/>
      <c r="E101" s="114"/>
      <c r="F101" s="120"/>
      <c r="G101" s="71">
        <f>IF(D101=0,0,(C101/D101)*E101*F101)</f>
        <v>0</v>
      </c>
      <c r="H101" s="107">
        <v>0</v>
      </c>
      <c r="I101" s="108">
        <v>0</v>
      </c>
      <c r="J101" s="109"/>
    </row>
    <row r="102" spans="1:11" ht="13.8" customHeight="1" x14ac:dyDescent="0.2">
      <c r="A102" s="254"/>
      <c r="B102" s="240"/>
      <c r="C102" s="108"/>
      <c r="D102" s="114"/>
      <c r="E102" s="114"/>
      <c r="F102" s="120"/>
      <c r="G102" s="71">
        <f t="shared" ref="G102:G105" si="18">IF(D102=0,0,(C102/D102)*E102*F102)</f>
        <v>0</v>
      </c>
      <c r="H102" s="107">
        <v>0</v>
      </c>
      <c r="I102" s="108">
        <v>0</v>
      </c>
      <c r="J102" s="109"/>
    </row>
    <row r="103" spans="1:11" ht="13.8" customHeight="1" x14ac:dyDescent="0.2">
      <c r="A103" s="254"/>
      <c r="B103" s="240"/>
      <c r="C103" s="108"/>
      <c r="D103" s="114"/>
      <c r="E103" s="114"/>
      <c r="F103" s="120"/>
      <c r="G103" s="71">
        <f t="shared" si="18"/>
        <v>0</v>
      </c>
      <c r="H103" s="107">
        <v>0</v>
      </c>
      <c r="I103" s="108">
        <v>0</v>
      </c>
      <c r="J103" s="109"/>
    </row>
    <row r="104" spans="1:11" ht="13.8" customHeight="1" x14ac:dyDescent="0.2">
      <c r="A104" s="254"/>
      <c r="B104" s="240"/>
      <c r="C104" s="108"/>
      <c r="D104" s="114"/>
      <c r="E104" s="114"/>
      <c r="F104" s="120"/>
      <c r="G104" s="71">
        <f t="shared" si="18"/>
        <v>0</v>
      </c>
      <c r="H104" s="107">
        <v>0</v>
      </c>
      <c r="I104" s="108">
        <v>0</v>
      </c>
      <c r="J104" s="109"/>
    </row>
    <row r="105" spans="1:11" ht="13.8" customHeight="1" x14ac:dyDescent="0.2">
      <c r="A105" s="254"/>
      <c r="B105" s="240"/>
      <c r="C105" s="108"/>
      <c r="D105" s="114"/>
      <c r="E105" s="114"/>
      <c r="F105" s="120"/>
      <c r="G105" s="71">
        <f t="shared" si="18"/>
        <v>0</v>
      </c>
      <c r="H105" s="107">
        <v>0</v>
      </c>
      <c r="I105" s="108">
        <v>0</v>
      </c>
      <c r="J105" s="109"/>
    </row>
    <row r="106" spans="1:11" ht="13.8" customHeight="1" thickBot="1" x14ac:dyDescent="0.25">
      <c r="A106" s="227" t="s">
        <v>41</v>
      </c>
      <c r="B106" s="228"/>
      <c r="C106" s="228"/>
      <c r="D106" s="228"/>
      <c r="E106" s="228"/>
      <c r="F106" s="229"/>
      <c r="G106" s="73">
        <f>SUM(G101:G105)</f>
        <v>0</v>
      </c>
      <c r="H106" s="53">
        <f>SUM(H101:H105)</f>
        <v>0</v>
      </c>
      <c r="I106" s="53">
        <f>SUM(I101:I105)</f>
        <v>0</v>
      </c>
      <c r="J106" s="55"/>
    </row>
    <row r="107" spans="1:11" ht="102.6" customHeight="1" x14ac:dyDescent="0.2">
      <c r="A107" s="219" t="s">
        <v>104</v>
      </c>
      <c r="B107" s="220"/>
      <c r="C107" s="220"/>
      <c r="D107" s="220"/>
      <c r="E107" s="220"/>
      <c r="F107" s="220"/>
      <c r="G107" s="220"/>
      <c r="H107" s="220"/>
      <c r="I107" s="220"/>
      <c r="J107" s="221"/>
    </row>
    <row r="108" spans="1:11" x14ac:dyDescent="0.2">
      <c r="A108" s="14"/>
      <c r="B108" s="10"/>
      <c r="C108" s="10"/>
      <c r="D108" s="10"/>
      <c r="E108" s="10"/>
      <c r="F108" s="10"/>
      <c r="G108" s="10"/>
      <c r="H108" s="10"/>
      <c r="I108" s="10"/>
      <c r="J108" s="15"/>
    </row>
    <row r="109" spans="1:11" ht="15" customHeight="1" x14ac:dyDescent="0.2">
      <c r="A109" s="14"/>
      <c r="B109" s="10"/>
      <c r="C109" s="10"/>
      <c r="D109" s="10"/>
      <c r="E109" s="10"/>
      <c r="F109" s="10"/>
      <c r="G109" s="10"/>
      <c r="H109" s="10"/>
      <c r="I109" s="10"/>
      <c r="J109" s="15"/>
    </row>
    <row r="110" spans="1:11" ht="15" customHeight="1" x14ac:dyDescent="0.2">
      <c r="A110" s="214" t="s">
        <v>107</v>
      </c>
      <c r="B110" s="215"/>
      <c r="C110" s="215"/>
      <c r="D110" s="215"/>
      <c r="E110" s="215"/>
      <c r="F110" s="215"/>
      <c r="G110" s="215"/>
      <c r="H110" s="215"/>
      <c r="I110" s="215"/>
      <c r="J110" s="216"/>
    </row>
    <row r="111" spans="1:11" ht="15" customHeight="1" x14ac:dyDescent="0.2">
      <c r="A111" s="74"/>
      <c r="B111" s="75"/>
      <c r="C111" s="75"/>
      <c r="D111" s="75"/>
      <c r="E111" s="75"/>
      <c r="F111" s="75"/>
      <c r="G111" s="252"/>
      <c r="H111" s="252"/>
      <c r="I111" s="253"/>
      <c r="J111" s="121" t="s">
        <v>4</v>
      </c>
    </row>
    <row r="112" spans="1:11" ht="15" customHeight="1" thickBot="1" x14ac:dyDescent="0.25">
      <c r="A112" s="122" t="s">
        <v>118</v>
      </c>
      <c r="B112" s="123"/>
      <c r="C112" s="123"/>
      <c r="D112" s="123"/>
      <c r="E112" s="123"/>
      <c r="F112" s="123"/>
      <c r="G112" s="165"/>
      <c r="H112" s="165"/>
      <c r="I112" s="166"/>
      <c r="J112" s="124">
        <f>L50+L78+L94</f>
        <v>0</v>
      </c>
    </row>
    <row r="113" spans="1:10" ht="42" customHeight="1" x14ac:dyDescent="0.2">
      <c r="A113" s="219" t="s">
        <v>119</v>
      </c>
      <c r="B113" s="220"/>
      <c r="C113" s="220"/>
      <c r="D113" s="220"/>
      <c r="E113" s="220"/>
      <c r="F113" s="220"/>
      <c r="G113" s="220"/>
      <c r="H113" s="220"/>
      <c r="I113" s="220"/>
      <c r="J113" s="221"/>
    </row>
    <row r="114" spans="1:10" ht="11.4" customHeight="1" x14ac:dyDescent="0.2">
      <c r="A114" s="14"/>
      <c r="B114" s="10"/>
      <c r="C114" s="10"/>
      <c r="D114" s="10"/>
      <c r="E114" s="10"/>
      <c r="F114" s="10"/>
      <c r="G114" s="10"/>
      <c r="H114" s="10"/>
      <c r="I114" s="10"/>
      <c r="J114" s="15"/>
    </row>
    <row r="115" spans="1:10" ht="15" customHeight="1" thickBot="1" x14ac:dyDescent="0.25">
      <c r="A115" s="14"/>
      <c r="B115" s="10"/>
      <c r="C115" s="10"/>
      <c r="D115" s="10"/>
      <c r="E115" s="10"/>
      <c r="F115" s="10"/>
      <c r="G115" s="10"/>
      <c r="H115" s="10"/>
      <c r="I115" s="10"/>
      <c r="J115" s="15"/>
    </row>
    <row r="116" spans="1:10" ht="15" customHeight="1" x14ac:dyDescent="0.2">
      <c r="A116" s="277" t="s">
        <v>42</v>
      </c>
      <c r="B116" s="278"/>
      <c r="C116" s="278"/>
      <c r="D116" s="278"/>
      <c r="E116" s="278"/>
      <c r="F116" s="278"/>
      <c r="G116" s="278"/>
      <c r="H116" s="278"/>
      <c r="I116" s="278"/>
      <c r="J116" s="279"/>
    </row>
    <row r="117" spans="1:10" ht="15" customHeight="1" x14ac:dyDescent="0.2">
      <c r="A117" s="255"/>
      <c r="B117" s="256"/>
      <c r="C117" s="256"/>
      <c r="D117" s="256"/>
      <c r="E117" s="256"/>
      <c r="F117" s="257"/>
      <c r="G117" s="76" t="str">
        <f>E23</f>
        <v>Jaar 1</v>
      </c>
      <c r="H117" s="77" t="str">
        <f>F23</f>
        <v>Jaar 2</v>
      </c>
      <c r="I117" s="78"/>
      <c r="J117" s="60" t="str">
        <f>J22</f>
        <v>Totaal</v>
      </c>
    </row>
    <row r="118" spans="1:10" ht="15" customHeight="1" x14ac:dyDescent="0.2">
      <c r="A118" s="186" t="str">
        <f>A16</f>
        <v>PERSONEELSKOSTEN</v>
      </c>
      <c r="B118" s="187"/>
      <c r="C118" s="187"/>
      <c r="D118" s="187"/>
      <c r="E118" s="187"/>
      <c r="F118" s="188"/>
      <c r="G118" s="49">
        <f>G50</f>
        <v>0</v>
      </c>
      <c r="H118" s="79">
        <f>H50</f>
        <v>0</v>
      </c>
      <c r="I118" s="51"/>
      <c r="J118" s="52">
        <f t="shared" ref="J118:J122" si="19">SUM(G118:I118)</f>
        <v>0</v>
      </c>
    </row>
    <row r="119" spans="1:10" ht="15" customHeight="1" x14ac:dyDescent="0.2">
      <c r="A119" s="186" t="str">
        <f>A54</f>
        <v>OVERHEADKOSTEN</v>
      </c>
      <c r="B119" s="187"/>
      <c r="C119" s="187"/>
      <c r="D119" s="187"/>
      <c r="E119" s="187"/>
      <c r="F119" s="188"/>
      <c r="G119" s="49">
        <f>G57</f>
        <v>0</v>
      </c>
      <c r="H119" s="79">
        <f>H57</f>
        <v>0</v>
      </c>
      <c r="I119" s="51"/>
      <c r="J119" s="52">
        <f t="shared" si="19"/>
        <v>0</v>
      </c>
    </row>
    <row r="120" spans="1:10" ht="15" customHeight="1" x14ac:dyDescent="0.2">
      <c r="A120" s="186" t="str">
        <f>A61</f>
        <v>WERKINGSKOSTEN</v>
      </c>
      <c r="B120" s="187"/>
      <c r="C120" s="187"/>
      <c r="D120" s="187"/>
      <c r="E120" s="187"/>
      <c r="F120" s="188"/>
      <c r="G120" s="49">
        <f>G78</f>
        <v>0</v>
      </c>
      <c r="H120" s="79">
        <f>H78</f>
        <v>0</v>
      </c>
      <c r="I120" s="51"/>
      <c r="J120" s="52">
        <f t="shared" si="19"/>
        <v>0</v>
      </c>
    </row>
    <row r="121" spans="1:10" ht="15" customHeight="1" x14ac:dyDescent="0.2">
      <c r="A121" s="186" t="str">
        <f>A82</f>
        <v>EXTERNE PRESTATIES</v>
      </c>
      <c r="B121" s="187"/>
      <c r="C121" s="187"/>
      <c r="D121" s="187"/>
      <c r="E121" s="187"/>
      <c r="F121" s="188"/>
      <c r="G121" s="49">
        <f>G94</f>
        <v>0</v>
      </c>
      <c r="H121" s="79">
        <f>H94</f>
        <v>0</v>
      </c>
      <c r="I121" s="51"/>
      <c r="J121" s="52">
        <f t="shared" si="19"/>
        <v>0</v>
      </c>
    </row>
    <row r="122" spans="1:10" ht="15" customHeight="1" x14ac:dyDescent="0.2">
      <c r="A122" s="186" t="str">
        <f>A98</f>
        <v>INVESTERINGSKOSTEN</v>
      </c>
      <c r="B122" s="187"/>
      <c r="C122" s="187"/>
      <c r="D122" s="187"/>
      <c r="E122" s="187"/>
      <c r="F122" s="188"/>
      <c r="G122" s="49">
        <f>H106</f>
        <v>0</v>
      </c>
      <c r="H122" s="79">
        <f>I106</f>
        <v>0</v>
      </c>
      <c r="I122" s="51"/>
      <c r="J122" s="52">
        <f t="shared" si="19"/>
        <v>0</v>
      </c>
    </row>
    <row r="123" spans="1:10" ht="15" customHeight="1" thickBot="1" x14ac:dyDescent="0.25">
      <c r="A123" s="280" t="s">
        <v>45</v>
      </c>
      <c r="B123" s="281"/>
      <c r="C123" s="281"/>
      <c r="D123" s="281"/>
      <c r="E123" s="281"/>
      <c r="F123" s="282"/>
      <c r="G123" s="80">
        <f>SUM(G118:G122)</f>
        <v>0</v>
      </c>
      <c r="H123" s="81">
        <f>SUM(H118:H122)</f>
        <v>0</v>
      </c>
      <c r="I123" s="82"/>
      <c r="J123" s="83">
        <f>SUM(J118:J122)</f>
        <v>0</v>
      </c>
    </row>
    <row r="124" spans="1:10" ht="11.4" customHeight="1" x14ac:dyDescent="0.2"/>
    <row r="125" spans="1:10" ht="15" customHeight="1" thickBot="1" x14ac:dyDescent="0.25"/>
    <row r="126" spans="1:10" ht="15" customHeight="1" x14ac:dyDescent="0.2">
      <c r="A126" s="277" t="s">
        <v>110</v>
      </c>
      <c r="B126" s="278"/>
      <c r="C126" s="278"/>
      <c r="D126" s="278"/>
      <c r="E126" s="278"/>
      <c r="F126" s="278"/>
      <c r="G126" s="278"/>
      <c r="H126" s="278"/>
      <c r="I126" s="278"/>
      <c r="J126" s="279"/>
    </row>
    <row r="127" spans="1:10" ht="15" customHeight="1" x14ac:dyDescent="0.2">
      <c r="A127" s="125"/>
      <c r="B127" s="125"/>
      <c r="C127" s="125"/>
      <c r="D127" s="125"/>
      <c r="E127" s="125"/>
      <c r="F127" s="125"/>
      <c r="G127" s="168"/>
      <c r="H127" s="168"/>
      <c r="I127" s="169"/>
      <c r="J127" s="93" t="s">
        <v>4</v>
      </c>
    </row>
    <row r="128" spans="1:10" ht="15" customHeight="1" thickBot="1" x14ac:dyDescent="0.25">
      <c r="A128" s="283" t="s">
        <v>114</v>
      </c>
      <c r="B128" s="283"/>
      <c r="C128" s="283"/>
      <c r="D128" s="283"/>
      <c r="E128" s="283"/>
      <c r="F128" s="283"/>
      <c r="G128" s="167"/>
      <c r="H128" s="167"/>
      <c r="I128" s="170"/>
      <c r="J128" s="126">
        <f t="shared" ref="J128" si="20">IF(J112&lt;=J123*0.6,J112,J123*0.6)</f>
        <v>0</v>
      </c>
    </row>
    <row r="129" spans="1:11" ht="27.6" customHeight="1" x14ac:dyDescent="0.2">
      <c r="A129" s="284" t="s">
        <v>115</v>
      </c>
      <c r="B129" s="284"/>
      <c r="C129" s="284"/>
      <c r="D129" s="284"/>
      <c r="E129" s="284"/>
      <c r="F129" s="284"/>
      <c r="G129" s="284"/>
      <c r="H129" s="284"/>
      <c r="I129" s="284"/>
      <c r="J129" s="284"/>
    </row>
    <row r="130" spans="1:11" ht="15" customHeight="1" x14ac:dyDescent="0.2"/>
    <row r="131" spans="1:11" ht="15" customHeight="1" thickBot="1" x14ac:dyDescent="0.25"/>
    <row r="132" spans="1:11" ht="15" customHeight="1" x14ac:dyDescent="0.2">
      <c r="A132" s="244" t="s">
        <v>44</v>
      </c>
      <c r="B132" s="245"/>
      <c r="C132" s="245"/>
      <c r="D132" s="245"/>
      <c r="E132" s="245"/>
      <c r="F132" s="245"/>
      <c r="G132" s="245"/>
      <c r="H132" s="245"/>
      <c r="I132" s="245"/>
      <c r="J132" s="246"/>
    </row>
    <row r="133" spans="1:11" ht="15" customHeight="1" x14ac:dyDescent="0.2">
      <c r="A133" s="14"/>
      <c r="B133" s="10"/>
      <c r="C133" s="10"/>
      <c r="D133" s="10"/>
      <c r="E133" s="10"/>
      <c r="F133" s="10"/>
      <c r="G133" s="10"/>
      <c r="H133" s="10"/>
      <c r="I133" s="10"/>
      <c r="J133" s="15"/>
    </row>
    <row r="134" spans="1:11" ht="15" customHeight="1" x14ac:dyDescent="0.2">
      <c r="A134" s="214" t="s">
        <v>53</v>
      </c>
      <c r="B134" s="215"/>
      <c r="C134" s="215"/>
      <c r="D134" s="215"/>
      <c r="E134" s="215"/>
      <c r="F134" s="215"/>
      <c r="G134" s="215"/>
      <c r="H134" s="215"/>
      <c r="I134" s="215"/>
      <c r="J134" s="216"/>
    </row>
    <row r="135" spans="1:11" ht="15" customHeight="1" x14ac:dyDescent="0.2">
      <c r="A135" s="74"/>
      <c r="B135" s="75"/>
      <c r="C135" s="75"/>
      <c r="D135" s="75"/>
      <c r="E135" s="75"/>
      <c r="F135" s="75"/>
      <c r="G135" s="270" t="s">
        <v>24</v>
      </c>
      <c r="H135" s="252"/>
      <c r="I135" s="253"/>
      <c r="J135" s="60" t="s">
        <v>4</v>
      </c>
      <c r="K135" s="2"/>
    </row>
    <row r="136" spans="1:11" ht="19.95" customHeight="1" x14ac:dyDescent="0.2">
      <c r="A136" s="266"/>
      <c r="B136" s="267"/>
      <c r="C136" s="204" t="s">
        <v>108</v>
      </c>
      <c r="D136" s="190"/>
      <c r="E136" s="190"/>
      <c r="F136" s="191"/>
      <c r="G136" s="28" t="s">
        <v>17</v>
      </c>
      <c r="H136" s="29" t="s">
        <v>18</v>
      </c>
      <c r="I136" s="30"/>
      <c r="J136" s="30" t="s">
        <v>10</v>
      </c>
    </row>
    <row r="137" spans="1:11" ht="13.8" customHeight="1" x14ac:dyDescent="0.2">
      <c r="A137" s="186" t="s">
        <v>11</v>
      </c>
      <c r="B137" s="187"/>
      <c r="C137" s="274"/>
      <c r="D137" s="275"/>
      <c r="E137" s="275"/>
      <c r="F137" s="276"/>
      <c r="G137" s="85"/>
      <c r="H137" s="86"/>
      <c r="I137" s="84"/>
      <c r="J137" s="84"/>
    </row>
    <row r="138" spans="1:11" ht="13.8" customHeight="1" x14ac:dyDescent="0.2">
      <c r="A138" s="268" t="s">
        <v>46</v>
      </c>
      <c r="B138" s="269"/>
      <c r="C138" s="263"/>
      <c r="D138" s="264"/>
      <c r="E138" s="264"/>
      <c r="F138" s="265"/>
      <c r="G138" s="111">
        <v>0</v>
      </c>
      <c r="H138" s="108">
        <v>0</v>
      </c>
      <c r="I138" s="112"/>
      <c r="J138" s="52">
        <f>SUM(G138:I138)</f>
        <v>0</v>
      </c>
    </row>
    <row r="139" spans="1:11" ht="13.8" customHeight="1" x14ac:dyDescent="0.2">
      <c r="A139" s="268" t="s">
        <v>47</v>
      </c>
      <c r="B139" s="269"/>
      <c r="C139" s="263"/>
      <c r="D139" s="264"/>
      <c r="E139" s="264"/>
      <c r="F139" s="265"/>
      <c r="G139" s="111">
        <v>0</v>
      </c>
      <c r="H139" s="108">
        <v>0</v>
      </c>
      <c r="I139" s="112"/>
      <c r="J139" s="52">
        <f>SUM(G139:I139)</f>
        <v>0</v>
      </c>
    </row>
    <row r="140" spans="1:11" ht="13.8" customHeight="1" x14ac:dyDescent="0.2">
      <c r="A140" s="186" t="s">
        <v>12</v>
      </c>
      <c r="B140" s="187"/>
      <c r="C140" s="274"/>
      <c r="D140" s="275"/>
      <c r="E140" s="275"/>
      <c r="F140" s="276"/>
      <c r="G140" s="85"/>
      <c r="H140" s="86"/>
      <c r="I140" s="84"/>
      <c r="J140" s="52"/>
    </row>
    <row r="141" spans="1:11" ht="13.8" customHeight="1" x14ac:dyDescent="0.2">
      <c r="A141" s="268" t="s">
        <v>48</v>
      </c>
      <c r="B141" s="269"/>
      <c r="C141" s="263"/>
      <c r="D141" s="264"/>
      <c r="E141" s="264"/>
      <c r="F141" s="265"/>
      <c r="G141" s="111">
        <v>0</v>
      </c>
      <c r="H141" s="108">
        <v>0</v>
      </c>
      <c r="I141" s="112"/>
      <c r="J141" s="52">
        <f>SUM(G141:I141)</f>
        <v>0</v>
      </c>
    </row>
    <row r="142" spans="1:11" ht="13.8" customHeight="1" x14ac:dyDescent="0.2">
      <c r="A142" s="268" t="s">
        <v>49</v>
      </c>
      <c r="B142" s="269"/>
      <c r="C142" s="263"/>
      <c r="D142" s="264"/>
      <c r="E142" s="264"/>
      <c r="F142" s="265"/>
      <c r="G142" s="111">
        <v>0</v>
      </c>
      <c r="H142" s="108">
        <v>0</v>
      </c>
      <c r="I142" s="112"/>
      <c r="J142" s="52">
        <f>SUM(G142:I142)</f>
        <v>0</v>
      </c>
    </row>
    <row r="143" spans="1:11" ht="13.8" customHeight="1" x14ac:dyDescent="0.2">
      <c r="A143" s="268" t="s">
        <v>50</v>
      </c>
      <c r="B143" s="269"/>
      <c r="C143" s="263"/>
      <c r="D143" s="264"/>
      <c r="E143" s="264"/>
      <c r="F143" s="265"/>
      <c r="G143" s="111">
        <v>0</v>
      </c>
      <c r="H143" s="108">
        <v>0</v>
      </c>
      <c r="I143" s="112"/>
      <c r="J143" s="52">
        <f>SUM(G143:I143)</f>
        <v>0</v>
      </c>
    </row>
    <row r="144" spans="1:11" ht="13.8" customHeight="1" x14ac:dyDescent="0.2">
      <c r="A144" s="186" t="s">
        <v>51</v>
      </c>
      <c r="B144" s="187"/>
      <c r="C144" s="263"/>
      <c r="D144" s="264"/>
      <c r="E144" s="264"/>
      <c r="F144" s="265"/>
      <c r="G144" s="111">
        <v>0</v>
      </c>
      <c r="H144" s="108">
        <v>0</v>
      </c>
      <c r="I144" s="112"/>
      <c r="J144" s="52">
        <f>SUM(G144:I144)</f>
        <v>0</v>
      </c>
    </row>
    <row r="145" spans="1:12" ht="13.8" customHeight="1" thickBot="1" x14ac:dyDescent="0.25">
      <c r="A145" s="227" t="s">
        <v>54</v>
      </c>
      <c r="B145" s="228"/>
      <c r="C145" s="228"/>
      <c r="D145" s="228"/>
      <c r="E145" s="228"/>
      <c r="F145" s="229"/>
      <c r="G145" s="69">
        <f>SUM(G137:G144)</f>
        <v>0</v>
      </c>
      <c r="H145" s="54">
        <f t="shared" ref="H145:J145" si="21">SUM(H137:H144)</f>
        <v>0</v>
      </c>
      <c r="I145" s="56"/>
      <c r="J145" s="56">
        <f t="shared" si="21"/>
        <v>0</v>
      </c>
    </row>
    <row r="146" spans="1:12" x14ac:dyDescent="0.2">
      <c r="A146" s="249" t="s">
        <v>111</v>
      </c>
      <c r="B146" s="250"/>
      <c r="C146" s="250"/>
      <c r="D146" s="250"/>
      <c r="E146" s="250"/>
      <c r="F146" s="250"/>
      <c r="G146" s="250"/>
      <c r="H146" s="250"/>
      <c r="I146" s="250"/>
      <c r="J146" s="251"/>
    </row>
    <row r="147" spans="1:12" x14ac:dyDescent="0.2">
      <c r="A147" s="14"/>
      <c r="B147" s="10"/>
      <c r="C147" s="10"/>
      <c r="D147" s="10"/>
      <c r="E147" s="10"/>
      <c r="F147" s="10"/>
      <c r="G147" s="10"/>
      <c r="H147" s="10"/>
      <c r="I147" s="10"/>
      <c r="J147" s="15"/>
    </row>
    <row r="148" spans="1:12" ht="15" customHeight="1" x14ac:dyDescent="0.2">
      <c r="A148" s="14"/>
      <c r="B148" s="10"/>
      <c r="C148" s="10"/>
      <c r="D148" s="10"/>
      <c r="E148" s="10"/>
      <c r="F148" s="10"/>
      <c r="G148" s="10"/>
      <c r="H148" s="10"/>
      <c r="I148" s="10"/>
      <c r="J148" s="15"/>
    </row>
    <row r="149" spans="1:12" ht="15" customHeight="1" x14ac:dyDescent="0.2">
      <c r="A149" s="214" t="s">
        <v>55</v>
      </c>
      <c r="B149" s="215"/>
      <c r="C149" s="215"/>
      <c r="D149" s="215"/>
      <c r="E149" s="215"/>
      <c r="F149" s="215"/>
      <c r="G149" s="215"/>
      <c r="H149" s="215"/>
      <c r="I149" s="215"/>
      <c r="J149" s="216"/>
      <c r="K149" s="3"/>
      <c r="L149" s="3"/>
    </row>
    <row r="150" spans="1:12" s="3" customFormat="1" ht="15" customHeight="1" x14ac:dyDescent="0.3">
      <c r="A150" s="87"/>
      <c r="B150" s="26"/>
      <c r="C150" s="26"/>
      <c r="D150" s="26"/>
      <c r="E150" s="26"/>
      <c r="F150" s="26"/>
      <c r="G150" s="270" t="s">
        <v>25</v>
      </c>
      <c r="H150" s="252"/>
      <c r="I150" s="253"/>
      <c r="J150" s="60" t="s">
        <v>4</v>
      </c>
      <c r="K150" s="4"/>
    </row>
    <row r="151" spans="1:12" s="3" customFormat="1" ht="19.95" customHeight="1" x14ac:dyDescent="0.3">
      <c r="A151" s="186"/>
      <c r="B151" s="187"/>
      <c r="C151" s="204" t="s">
        <v>112</v>
      </c>
      <c r="D151" s="190"/>
      <c r="E151" s="190"/>
      <c r="F151" s="191"/>
      <c r="G151" s="28" t="s">
        <v>17</v>
      </c>
      <c r="H151" s="29" t="s">
        <v>18</v>
      </c>
      <c r="I151" s="30"/>
      <c r="J151" s="30" t="s">
        <v>13</v>
      </c>
    </row>
    <row r="152" spans="1:12" s="3" customFormat="1" ht="13.8" customHeight="1" x14ac:dyDescent="0.3">
      <c r="A152" s="186" t="s">
        <v>144</v>
      </c>
      <c r="B152" s="187"/>
      <c r="C152" s="258"/>
      <c r="D152" s="259"/>
      <c r="E152" s="259"/>
      <c r="F152" s="260"/>
      <c r="G152" s="111">
        <v>0</v>
      </c>
      <c r="H152" s="108">
        <v>0</v>
      </c>
      <c r="I152" s="112"/>
      <c r="J152" s="88">
        <f>SUM(G152:I152)</f>
        <v>0</v>
      </c>
    </row>
    <row r="153" spans="1:12" s="3" customFormat="1" ht="13.8" customHeight="1" x14ac:dyDescent="0.3">
      <c r="A153" s="131" t="s">
        <v>145</v>
      </c>
      <c r="B153" s="132"/>
      <c r="C153" s="258"/>
      <c r="D153" s="259"/>
      <c r="E153" s="259"/>
      <c r="F153" s="260"/>
      <c r="G153" s="111">
        <v>0</v>
      </c>
      <c r="H153" s="108">
        <v>0</v>
      </c>
      <c r="I153" s="112"/>
      <c r="J153" s="88">
        <f t="shared" ref="J153:J156" si="22">SUM(G153:I153)</f>
        <v>0</v>
      </c>
    </row>
    <row r="154" spans="1:12" s="3" customFormat="1" ht="13.8" customHeight="1" x14ac:dyDescent="0.3">
      <c r="A154" s="131" t="s">
        <v>146</v>
      </c>
      <c r="B154" s="132"/>
      <c r="C154" s="258"/>
      <c r="D154" s="259"/>
      <c r="E154" s="259"/>
      <c r="F154" s="260"/>
      <c r="G154" s="111">
        <v>0</v>
      </c>
      <c r="H154" s="108">
        <v>0</v>
      </c>
      <c r="I154" s="112"/>
      <c r="J154" s="88">
        <f t="shared" si="22"/>
        <v>0</v>
      </c>
    </row>
    <row r="155" spans="1:12" s="3" customFormat="1" ht="13.8" customHeight="1" x14ac:dyDescent="0.3">
      <c r="A155" s="131" t="s">
        <v>147</v>
      </c>
      <c r="B155" s="132"/>
      <c r="C155" s="258"/>
      <c r="D155" s="259"/>
      <c r="E155" s="259"/>
      <c r="F155" s="260"/>
      <c r="G155" s="111">
        <v>0</v>
      </c>
      <c r="H155" s="108">
        <v>0</v>
      </c>
      <c r="I155" s="112"/>
      <c r="J155" s="88">
        <f t="shared" si="22"/>
        <v>0</v>
      </c>
    </row>
    <row r="156" spans="1:12" s="3" customFormat="1" ht="13.8" customHeight="1" x14ac:dyDescent="0.3">
      <c r="A156" s="186" t="s">
        <v>14</v>
      </c>
      <c r="B156" s="187"/>
      <c r="C156" s="258"/>
      <c r="D156" s="259"/>
      <c r="E156" s="259"/>
      <c r="F156" s="260"/>
      <c r="G156" s="111">
        <v>0</v>
      </c>
      <c r="H156" s="108">
        <v>0</v>
      </c>
      <c r="I156" s="112"/>
      <c r="J156" s="88">
        <f t="shared" si="22"/>
        <v>0</v>
      </c>
    </row>
    <row r="157" spans="1:12" s="3" customFormat="1" ht="13.8" customHeight="1" x14ac:dyDescent="0.3">
      <c r="A157" s="186" t="s">
        <v>52</v>
      </c>
      <c r="B157" s="187"/>
      <c r="C157" s="258"/>
      <c r="D157" s="259"/>
      <c r="E157" s="259"/>
      <c r="F157" s="260"/>
      <c r="G157" s="111">
        <v>0</v>
      </c>
      <c r="H157" s="108">
        <v>0</v>
      </c>
      <c r="I157" s="112"/>
      <c r="J157" s="89">
        <f>SUM(G157:I157)</f>
        <v>0</v>
      </c>
    </row>
    <row r="158" spans="1:12" s="3" customFormat="1" ht="13.8" customHeight="1" thickBot="1" x14ac:dyDescent="0.35">
      <c r="A158" s="227" t="s">
        <v>56</v>
      </c>
      <c r="B158" s="228"/>
      <c r="C158" s="228"/>
      <c r="D158" s="228"/>
      <c r="E158" s="228"/>
      <c r="F158" s="229"/>
      <c r="G158" s="69">
        <f>SUM(G152:G157)</f>
        <v>0</v>
      </c>
      <c r="H158" s="54">
        <f t="shared" ref="H158:J158" si="23">SUM(H152:H157)</f>
        <v>0</v>
      </c>
      <c r="I158" s="56"/>
      <c r="J158" s="56">
        <f t="shared" si="23"/>
        <v>0</v>
      </c>
    </row>
    <row r="159" spans="1:12" s="3" customFormat="1" x14ac:dyDescent="0.3">
      <c r="A159" s="249" t="s">
        <v>113</v>
      </c>
      <c r="B159" s="250"/>
      <c r="C159" s="250"/>
      <c r="D159" s="250"/>
      <c r="E159" s="250"/>
      <c r="F159" s="250"/>
      <c r="G159" s="250"/>
      <c r="H159" s="250"/>
      <c r="I159" s="250"/>
      <c r="J159" s="251"/>
    </row>
    <row r="160" spans="1:12" s="3" customFormat="1" x14ac:dyDescent="0.3">
      <c r="A160" s="13"/>
      <c r="B160" s="6"/>
      <c r="C160" s="6"/>
      <c r="D160" s="6"/>
      <c r="E160" s="6"/>
      <c r="F160" s="6"/>
      <c r="G160" s="6"/>
      <c r="H160" s="6"/>
      <c r="I160" s="6"/>
      <c r="J160" s="12"/>
    </row>
    <row r="161" spans="1:12" s="3" customFormat="1" ht="15" customHeight="1" thickBot="1" x14ac:dyDescent="0.35">
      <c r="A161" s="13"/>
      <c r="B161" s="6"/>
      <c r="C161" s="6"/>
      <c r="D161" s="6"/>
      <c r="E161" s="6"/>
      <c r="F161" s="6"/>
      <c r="G161" s="6"/>
      <c r="H161" s="6"/>
      <c r="I161" s="6"/>
      <c r="J161" s="12"/>
    </row>
    <row r="162" spans="1:12" s="3" customFormat="1" ht="15" customHeight="1" x14ac:dyDescent="0.3">
      <c r="A162" s="277" t="s">
        <v>109</v>
      </c>
      <c r="B162" s="278"/>
      <c r="C162" s="278"/>
      <c r="D162" s="278"/>
      <c r="E162" s="278"/>
      <c r="F162" s="278"/>
      <c r="G162" s="278"/>
      <c r="H162" s="278"/>
      <c r="I162" s="278"/>
      <c r="J162" s="279"/>
    </row>
    <row r="163" spans="1:12" s="3" customFormat="1" ht="15" customHeight="1" x14ac:dyDescent="0.3">
      <c r="A163" s="271"/>
      <c r="B163" s="272"/>
      <c r="C163" s="272"/>
      <c r="D163" s="272"/>
      <c r="E163" s="272"/>
      <c r="F163" s="273"/>
      <c r="G163" s="90" t="str">
        <f>G117</f>
        <v>Jaar 1</v>
      </c>
      <c r="H163" s="91" t="str">
        <f>H117</f>
        <v>Jaar 2</v>
      </c>
      <c r="I163" s="92"/>
      <c r="J163" s="93" t="str">
        <f>J22</f>
        <v>Totaal</v>
      </c>
    </row>
    <row r="164" spans="1:12" s="3" customFormat="1" ht="15" customHeight="1" x14ac:dyDescent="0.3">
      <c r="A164" s="205" t="str">
        <f>A134</f>
        <v>PRIVATE INBRENG</v>
      </c>
      <c r="B164" s="206"/>
      <c r="C164" s="206"/>
      <c r="D164" s="206"/>
      <c r="E164" s="206"/>
      <c r="F164" s="207"/>
      <c r="G164" s="49">
        <f>G145</f>
        <v>0</v>
      </c>
      <c r="H164" s="50">
        <f t="shared" ref="H164" si="24">H145</f>
        <v>0</v>
      </c>
      <c r="I164" s="51"/>
      <c r="J164" s="52">
        <f>SUM(G164:I164)</f>
        <v>0</v>
      </c>
    </row>
    <row r="165" spans="1:12" s="3" customFormat="1" ht="15" customHeight="1" x14ac:dyDescent="0.3">
      <c r="A165" s="205" t="str">
        <f>A149</f>
        <v>PUBLIEKE INBRENG</v>
      </c>
      <c r="B165" s="206"/>
      <c r="C165" s="206"/>
      <c r="D165" s="206"/>
      <c r="E165" s="206"/>
      <c r="F165" s="207"/>
      <c r="G165" s="49">
        <f>G158</f>
        <v>0</v>
      </c>
      <c r="H165" s="50">
        <f t="shared" ref="H165" si="25">H158</f>
        <v>0</v>
      </c>
      <c r="I165" s="51"/>
      <c r="J165" s="52">
        <f>SUM(G165:I165)</f>
        <v>0</v>
      </c>
    </row>
    <row r="166" spans="1:12" s="3" customFormat="1" ht="15" customHeight="1" thickBot="1" x14ac:dyDescent="0.35">
      <c r="A166" s="261" t="s">
        <v>45</v>
      </c>
      <c r="B166" s="262"/>
      <c r="C166" s="262"/>
      <c r="D166" s="262"/>
      <c r="E166" s="262"/>
      <c r="F166" s="262"/>
      <c r="G166" s="94">
        <f>SUM(G164:G165)</f>
        <v>0</v>
      </c>
      <c r="H166" s="54">
        <f t="shared" ref="H166:J166" si="26">SUM(H164:H165)</f>
        <v>0</v>
      </c>
      <c r="I166" s="83"/>
      <c r="J166" s="83">
        <f t="shared" si="26"/>
        <v>0</v>
      </c>
    </row>
    <row r="167" spans="1:12" s="3" customFormat="1" ht="15" customHeight="1" x14ac:dyDescent="0.2">
      <c r="K167" s="1"/>
      <c r="L167" s="1"/>
    </row>
  </sheetData>
  <sheetProtection insertRows="0"/>
  <mergeCells count="159">
    <mergeCell ref="K38:K39"/>
    <mergeCell ref="L38:L39"/>
    <mergeCell ref="K83:K84"/>
    <mergeCell ref="L83:L84"/>
    <mergeCell ref="A66:F66"/>
    <mergeCell ref="K65:K66"/>
    <mergeCell ref="L65:L66"/>
    <mergeCell ref="A9:J9"/>
    <mergeCell ref="A146:J146"/>
    <mergeCell ref="A118:F118"/>
    <mergeCell ref="A119:F119"/>
    <mergeCell ref="A120:F120"/>
    <mergeCell ref="A121:F121"/>
    <mergeCell ref="A122:F122"/>
    <mergeCell ref="C144:F144"/>
    <mergeCell ref="A38:C38"/>
    <mergeCell ref="A58:J58"/>
    <mergeCell ref="D38:F38"/>
    <mergeCell ref="D62:F62"/>
    <mergeCell ref="D55:F55"/>
    <mergeCell ref="G55:I55"/>
    <mergeCell ref="G38:I38"/>
    <mergeCell ref="A54:J54"/>
    <mergeCell ref="A57:B57"/>
    <mergeCell ref="A95:J95"/>
    <mergeCell ref="A107:J107"/>
    <mergeCell ref="G135:I135"/>
    <mergeCell ref="A164:F164"/>
    <mergeCell ref="A165:F165"/>
    <mergeCell ref="A123:F123"/>
    <mergeCell ref="C87:D87"/>
    <mergeCell ref="C88:D88"/>
    <mergeCell ref="H99:J99"/>
    <mergeCell ref="C89:D89"/>
    <mergeCell ref="C91:D91"/>
    <mergeCell ref="C92:D92"/>
    <mergeCell ref="A156:B156"/>
    <mergeCell ref="C153:F153"/>
    <mergeCell ref="C154:F154"/>
    <mergeCell ref="C155:F155"/>
    <mergeCell ref="C156:F156"/>
    <mergeCell ref="A98:J98"/>
    <mergeCell ref="A126:J126"/>
    <mergeCell ref="A128:F128"/>
    <mergeCell ref="A129:J129"/>
    <mergeCell ref="A116:J116"/>
    <mergeCell ref="A106:F106"/>
    <mergeCell ref="A145:F145"/>
    <mergeCell ref="A166:F166"/>
    <mergeCell ref="C141:F141"/>
    <mergeCell ref="C142:F142"/>
    <mergeCell ref="C143:F143"/>
    <mergeCell ref="C136:F136"/>
    <mergeCell ref="A134:J134"/>
    <mergeCell ref="A137:B137"/>
    <mergeCell ref="A136:B136"/>
    <mergeCell ref="A138:B138"/>
    <mergeCell ref="A139:B139"/>
    <mergeCell ref="G150:I150"/>
    <mergeCell ref="A163:F163"/>
    <mergeCell ref="A140:B140"/>
    <mergeCell ref="C137:F137"/>
    <mergeCell ref="C138:F138"/>
    <mergeCell ref="C139:F139"/>
    <mergeCell ref="C140:F140"/>
    <mergeCell ref="A141:B141"/>
    <mergeCell ref="A142:B142"/>
    <mergeCell ref="A143:B143"/>
    <mergeCell ref="A144:B144"/>
    <mergeCell ref="A162:J162"/>
    <mergeCell ref="A151:B151"/>
    <mergeCell ref="A152:B152"/>
    <mergeCell ref="A158:F158"/>
    <mergeCell ref="A149:J149"/>
    <mergeCell ref="A159:J159"/>
    <mergeCell ref="A100:B100"/>
    <mergeCell ref="A110:J110"/>
    <mergeCell ref="G111:I111"/>
    <mergeCell ref="A113:J113"/>
    <mergeCell ref="A101:B101"/>
    <mergeCell ref="A102:B102"/>
    <mergeCell ref="A117:F117"/>
    <mergeCell ref="A132:J132"/>
    <mergeCell ref="A103:B103"/>
    <mergeCell ref="A104:B104"/>
    <mergeCell ref="A105:B105"/>
    <mergeCell ref="A157:B157"/>
    <mergeCell ref="C151:F151"/>
    <mergeCell ref="C152:F152"/>
    <mergeCell ref="C157:F157"/>
    <mergeCell ref="A94:F94"/>
    <mergeCell ref="C90:D90"/>
    <mergeCell ref="G62:I62"/>
    <mergeCell ref="A1:J1"/>
    <mergeCell ref="A3:J3"/>
    <mergeCell ref="A4:B4"/>
    <mergeCell ref="A5:B5"/>
    <mergeCell ref="A6:B6"/>
    <mergeCell ref="A16:J16"/>
    <mergeCell ref="A7:B7"/>
    <mergeCell ref="C4:J4"/>
    <mergeCell ref="C5:J5"/>
    <mergeCell ref="C6:J6"/>
    <mergeCell ref="C7:J7"/>
    <mergeCell ref="A14:J14"/>
    <mergeCell ref="A28:C28"/>
    <mergeCell ref="A27:C27"/>
    <mergeCell ref="A29:C29"/>
    <mergeCell ref="A30:C30"/>
    <mergeCell ref="A31:C31"/>
    <mergeCell ref="A32:C32"/>
    <mergeCell ref="A33:C33"/>
    <mergeCell ref="A34:C34"/>
    <mergeCell ref="A56:B56"/>
    <mergeCell ref="A43:C43"/>
    <mergeCell ref="A44:C44"/>
    <mergeCell ref="A45:C45"/>
    <mergeCell ref="A46:C46"/>
    <mergeCell ref="A47:C47"/>
    <mergeCell ref="A48:C48"/>
    <mergeCell ref="A49:C49"/>
    <mergeCell ref="A93:F93"/>
    <mergeCell ref="A61:J61"/>
    <mergeCell ref="A63:B63"/>
    <mergeCell ref="A79:J79"/>
    <mergeCell ref="A64:B64"/>
    <mergeCell ref="A82:J82"/>
    <mergeCell ref="G83:I83"/>
    <mergeCell ref="A78:F78"/>
    <mergeCell ref="A77:F77"/>
    <mergeCell ref="C84:D84"/>
    <mergeCell ref="C85:D85"/>
    <mergeCell ref="C86:D86"/>
    <mergeCell ref="A76:F76"/>
    <mergeCell ref="A75:F75"/>
    <mergeCell ref="A11:J12"/>
    <mergeCell ref="A67:F67"/>
    <mergeCell ref="A68:F68"/>
    <mergeCell ref="A69:F69"/>
    <mergeCell ref="A70:F70"/>
    <mergeCell ref="A71:F71"/>
    <mergeCell ref="A72:F72"/>
    <mergeCell ref="A73:F73"/>
    <mergeCell ref="A74:F74"/>
    <mergeCell ref="A19:D19"/>
    <mergeCell ref="E22:G22"/>
    <mergeCell ref="A23:C23"/>
    <mergeCell ref="A24:C24"/>
    <mergeCell ref="A25:C25"/>
    <mergeCell ref="A26:C26"/>
    <mergeCell ref="A50:C50"/>
    <mergeCell ref="A51:J51"/>
    <mergeCell ref="A35:C35"/>
    <mergeCell ref="A36:C36"/>
    <mergeCell ref="A39:C39"/>
    <mergeCell ref="A40:C40"/>
    <mergeCell ref="A41:C41"/>
    <mergeCell ref="H18:J19"/>
    <mergeCell ref="A42:C42"/>
  </mergeCells>
  <dataValidations count="1">
    <dataValidation type="list" allowBlank="1" showInputMessage="1" showErrorMessage="1" sqref="D24:D33" xr:uid="{FD86B23F-315F-47BE-8C10-2AFE16F9B24D}">
      <formula1>"w,b"</formula1>
    </dataValidation>
  </dataValidations>
  <pageMargins left="0.7" right="0.7" top="0.75" bottom="0.75" header="0.3" footer="0.3"/>
  <pageSetup paperSize="9" scale="86" fitToHeight="0" orientation="landscape" horizontalDpi="300" verticalDpi="300" r:id="rId1"/>
  <ignoredErrors>
    <ignoredError sqref="G64:H6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22"/>
  <sheetViews>
    <sheetView workbookViewId="0">
      <selection activeCell="F28" sqref="F28"/>
    </sheetView>
  </sheetViews>
  <sheetFormatPr defaultColWidth="8.88671875" defaultRowHeight="11.4" x14ac:dyDescent="0.2"/>
  <cols>
    <col min="1" max="1" width="30.77734375" style="1" customWidth="1"/>
    <col min="2" max="2" width="12.77734375" style="1" customWidth="1"/>
    <col min="3" max="6" width="10.77734375" style="1" customWidth="1"/>
    <col min="7" max="10" width="12.77734375" style="1" customWidth="1"/>
    <col min="11" max="11" width="9.21875" style="1" bestFit="1" customWidth="1"/>
    <col min="12" max="16384" width="8.88671875" style="1"/>
  </cols>
  <sheetData>
    <row r="1" spans="1:10" s="3" customFormat="1" ht="19.8" customHeight="1" x14ac:dyDescent="0.3">
      <c r="A1" s="234" t="s">
        <v>94</v>
      </c>
      <c r="B1" s="234"/>
      <c r="C1" s="234"/>
      <c r="D1" s="234"/>
      <c r="E1" s="234"/>
      <c r="F1" s="234"/>
      <c r="G1" s="234"/>
      <c r="H1" s="234"/>
      <c r="I1" s="234"/>
      <c r="J1" s="234"/>
    </row>
    <row r="2" spans="1:10" s="3" customFormat="1" ht="15" customHeight="1" thickBot="1" x14ac:dyDescent="0.35"/>
    <row r="3" spans="1:10" s="3" customFormat="1" ht="15" customHeight="1" x14ac:dyDescent="0.3">
      <c r="A3" s="235" t="s">
        <v>84</v>
      </c>
      <c r="B3" s="236"/>
      <c r="C3" s="236"/>
      <c r="D3" s="236"/>
      <c r="E3" s="236"/>
      <c r="F3" s="236"/>
      <c r="G3" s="236"/>
      <c r="H3" s="236"/>
      <c r="I3" s="236"/>
      <c r="J3" s="237"/>
    </row>
    <row r="4" spans="1:10" s="3" customFormat="1" ht="27" customHeight="1" thickBot="1" x14ac:dyDescent="0.35">
      <c r="A4" s="305" t="s">
        <v>28</v>
      </c>
      <c r="B4" s="306"/>
      <c r="C4" s="307"/>
      <c r="D4" s="308"/>
      <c r="E4" s="308"/>
      <c r="F4" s="308"/>
      <c r="G4" s="308"/>
      <c r="H4" s="308"/>
      <c r="I4" s="308"/>
      <c r="J4" s="309"/>
    </row>
    <row r="5" spans="1:10" s="3" customFormat="1" ht="15" customHeight="1" thickBot="1" x14ac:dyDescent="0.35"/>
    <row r="6" spans="1:10" s="3" customFormat="1" ht="15" customHeight="1" x14ac:dyDescent="0.3">
      <c r="A6" s="244" t="s">
        <v>43</v>
      </c>
      <c r="B6" s="245"/>
      <c r="C6" s="245"/>
      <c r="D6" s="245"/>
      <c r="E6" s="245"/>
      <c r="F6" s="245"/>
      <c r="G6" s="245"/>
      <c r="H6" s="245"/>
      <c r="I6" s="245"/>
      <c r="J6" s="246"/>
    </row>
    <row r="7" spans="1:10" s="3" customFormat="1" ht="15" customHeight="1" x14ac:dyDescent="0.3">
      <c r="A7" s="16"/>
      <c r="B7" s="17"/>
      <c r="C7" s="17"/>
      <c r="D7" s="17"/>
      <c r="E7" s="17"/>
      <c r="F7" s="17"/>
      <c r="G7" s="17"/>
      <c r="H7" s="17"/>
      <c r="I7" s="17"/>
      <c r="J7" s="18"/>
    </row>
    <row r="8" spans="1:10" s="3" customFormat="1" ht="15" customHeight="1" x14ac:dyDescent="0.3">
      <c r="A8" s="214" t="s">
        <v>30</v>
      </c>
      <c r="B8" s="215"/>
      <c r="C8" s="215"/>
      <c r="D8" s="215"/>
      <c r="E8" s="215"/>
      <c r="F8" s="215"/>
      <c r="G8" s="215"/>
      <c r="H8" s="215"/>
      <c r="I8" s="215"/>
      <c r="J8" s="216"/>
    </row>
    <row r="9" spans="1:10" s="3" customFormat="1" ht="15" customHeight="1" x14ac:dyDescent="0.3">
      <c r="A9" s="320" t="s">
        <v>85</v>
      </c>
      <c r="B9" s="321"/>
      <c r="C9" s="321"/>
      <c r="D9" s="321"/>
      <c r="E9" s="321"/>
      <c r="F9" s="321"/>
      <c r="G9" s="321"/>
      <c r="H9" s="321"/>
      <c r="I9" s="321"/>
      <c r="J9" s="322"/>
    </row>
    <row r="10" spans="1:10" s="3" customFormat="1" ht="13.8" customHeight="1" x14ac:dyDescent="0.3">
      <c r="A10" s="310" t="s">
        <v>88</v>
      </c>
      <c r="B10" s="311"/>
      <c r="C10" s="311"/>
      <c r="D10" s="311"/>
      <c r="E10" s="311"/>
      <c r="F10" s="311"/>
      <c r="G10" s="311"/>
      <c r="H10" s="311"/>
      <c r="I10" s="311"/>
      <c r="J10" s="312"/>
    </row>
    <row r="11" spans="1:10" s="3" customFormat="1" ht="13.8" customHeight="1" x14ac:dyDescent="0.3">
      <c r="A11" s="313"/>
      <c r="B11" s="311"/>
      <c r="C11" s="311"/>
      <c r="D11" s="311"/>
      <c r="E11" s="311"/>
      <c r="F11" s="311"/>
      <c r="G11" s="311"/>
      <c r="H11" s="311"/>
      <c r="I11" s="311"/>
      <c r="J11" s="312"/>
    </row>
    <row r="12" spans="1:10" s="3" customFormat="1" ht="13.8" customHeight="1" x14ac:dyDescent="0.3">
      <c r="A12" s="313"/>
      <c r="B12" s="311"/>
      <c r="C12" s="311"/>
      <c r="D12" s="311"/>
      <c r="E12" s="311"/>
      <c r="F12" s="311"/>
      <c r="G12" s="311"/>
      <c r="H12" s="311"/>
      <c r="I12" s="311"/>
      <c r="J12" s="312"/>
    </row>
    <row r="13" spans="1:10" s="3" customFormat="1" ht="13.8" customHeight="1" x14ac:dyDescent="0.3">
      <c r="A13" s="313"/>
      <c r="B13" s="311"/>
      <c r="C13" s="311"/>
      <c r="D13" s="311"/>
      <c r="E13" s="311"/>
      <c r="F13" s="311"/>
      <c r="G13" s="311"/>
      <c r="H13" s="311"/>
      <c r="I13" s="311"/>
      <c r="J13" s="312"/>
    </row>
    <row r="14" spans="1:10" s="3" customFormat="1" ht="13.8" customHeight="1" x14ac:dyDescent="0.3">
      <c r="A14" s="313"/>
      <c r="B14" s="311"/>
      <c r="C14" s="311"/>
      <c r="D14" s="311"/>
      <c r="E14" s="311"/>
      <c r="F14" s="311"/>
      <c r="G14" s="311"/>
      <c r="H14" s="311"/>
      <c r="I14" s="311"/>
      <c r="J14" s="312"/>
    </row>
    <row r="15" spans="1:10" s="3" customFormat="1" ht="13.8" customHeight="1" x14ac:dyDescent="0.3">
      <c r="A15" s="313"/>
      <c r="B15" s="311"/>
      <c r="C15" s="311"/>
      <c r="D15" s="311"/>
      <c r="E15" s="311"/>
      <c r="F15" s="311"/>
      <c r="G15" s="311"/>
      <c r="H15" s="311"/>
      <c r="I15" s="311"/>
      <c r="J15" s="312"/>
    </row>
    <row r="16" spans="1:10" s="3" customFormat="1" ht="13.8" customHeight="1" x14ac:dyDescent="0.3">
      <c r="A16" s="313"/>
      <c r="B16" s="311"/>
      <c r="C16" s="311"/>
      <c r="D16" s="311"/>
      <c r="E16" s="311"/>
      <c r="F16" s="311"/>
      <c r="G16" s="311"/>
      <c r="H16" s="311"/>
      <c r="I16" s="311"/>
      <c r="J16" s="312"/>
    </row>
    <row r="17" spans="1:11" s="3" customFormat="1" ht="13.8" customHeight="1" x14ac:dyDescent="0.3">
      <c r="A17" s="313"/>
      <c r="B17" s="311"/>
      <c r="C17" s="311"/>
      <c r="D17" s="311"/>
      <c r="E17" s="311"/>
      <c r="F17" s="311"/>
      <c r="G17" s="311"/>
      <c r="H17" s="311"/>
      <c r="I17" s="311"/>
      <c r="J17" s="312"/>
    </row>
    <row r="18" spans="1:11" s="3" customFormat="1" ht="15" customHeight="1" x14ac:dyDescent="0.3">
      <c r="A18" s="320" t="s">
        <v>87</v>
      </c>
      <c r="B18" s="321"/>
      <c r="C18" s="321"/>
      <c r="D18" s="321"/>
      <c r="E18" s="321"/>
      <c r="F18" s="321"/>
      <c r="G18" s="321"/>
      <c r="H18" s="321"/>
      <c r="I18" s="321"/>
      <c r="J18" s="322"/>
    </row>
    <row r="19" spans="1:11" s="3" customFormat="1" ht="13.8" customHeight="1" x14ac:dyDescent="0.3">
      <c r="A19" s="314" t="s">
        <v>89</v>
      </c>
      <c r="B19" s="315"/>
      <c r="C19" s="315"/>
      <c r="D19" s="315"/>
      <c r="E19" s="315"/>
      <c r="F19" s="315"/>
      <c r="G19" s="315"/>
      <c r="H19" s="315"/>
      <c r="I19" s="315"/>
      <c r="J19" s="316"/>
    </row>
    <row r="20" spans="1:11" s="3" customFormat="1" ht="13.8" customHeight="1" x14ac:dyDescent="0.3">
      <c r="A20" s="314"/>
      <c r="B20" s="315"/>
      <c r="C20" s="315"/>
      <c r="D20" s="315"/>
      <c r="E20" s="315"/>
      <c r="F20" s="315"/>
      <c r="G20" s="315"/>
      <c r="H20" s="315"/>
      <c r="I20" s="315"/>
      <c r="J20" s="316"/>
    </row>
    <row r="21" spans="1:11" s="3" customFormat="1" ht="13.8" customHeight="1" x14ac:dyDescent="0.3">
      <c r="A21" s="314"/>
      <c r="B21" s="315"/>
      <c r="C21" s="315"/>
      <c r="D21" s="315"/>
      <c r="E21" s="315"/>
      <c r="F21" s="315"/>
      <c r="G21" s="315"/>
      <c r="H21" s="315"/>
      <c r="I21" s="315"/>
      <c r="J21" s="316"/>
    </row>
    <row r="22" spans="1:11" s="3" customFormat="1" ht="13.8" customHeight="1" x14ac:dyDescent="0.3">
      <c r="A22" s="314"/>
      <c r="B22" s="315"/>
      <c r="C22" s="315"/>
      <c r="D22" s="315"/>
      <c r="E22" s="315"/>
      <c r="F22" s="315"/>
      <c r="G22" s="315"/>
      <c r="H22" s="315"/>
      <c r="I22" s="315"/>
      <c r="J22" s="316"/>
    </row>
    <row r="23" spans="1:11" s="3" customFormat="1" ht="13.8" customHeight="1" x14ac:dyDescent="0.3">
      <c r="A23" s="314"/>
      <c r="B23" s="315"/>
      <c r="C23" s="315"/>
      <c r="D23" s="315"/>
      <c r="E23" s="315"/>
      <c r="F23" s="315"/>
      <c r="G23" s="315"/>
      <c r="H23" s="315"/>
      <c r="I23" s="315"/>
      <c r="J23" s="316"/>
    </row>
    <row r="24" spans="1:11" s="3" customFormat="1" ht="13.8" customHeight="1" x14ac:dyDescent="0.3">
      <c r="A24" s="314"/>
      <c r="B24" s="315"/>
      <c r="C24" s="315"/>
      <c r="D24" s="315"/>
      <c r="E24" s="315"/>
      <c r="F24" s="315"/>
      <c r="G24" s="315"/>
      <c r="H24" s="315"/>
      <c r="I24" s="315"/>
      <c r="J24" s="316"/>
    </row>
    <row r="25" spans="1:11" s="3" customFormat="1" ht="13.8" customHeight="1" x14ac:dyDescent="0.3">
      <c r="A25" s="314"/>
      <c r="B25" s="315"/>
      <c r="C25" s="315"/>
      <c r="D25" s="315"/>
      <c r="E25" s="315"/>
      <c r="F25" s="315"/>
      <c r="G25" s="315"/>
      <c r="H25" s="315"/>
      <c r="I25" s="315"/>
      <c r="J25" s="316"/>
    </row>
    <row r="26" spans="1:11" s="3" customFormat="1" ht="13.8" customHeight="1" thickBot="1" x14ac:dyDescent="0.35">
      <c r="A26" s="317"/>
      <c r="B26" s="318"/>
      <c r="C26" s="318"/>
      <c r="D26" s="318"/>
      <c r="E26" s="318"/>
      <c r="F26" s="318"/>
      <c r="G26" s="318"/>
      <c r="H26" s="318"/>
      <c r="I26" s="318"/>
      <c r="J26" s="319"/>
    </row>
    <row r="27" spans="1:11" s="3" customFormat="1" ht="11.4" customHeight="1" x14ac:dyDescent="0.2">
      <c r="A27" s="14"/>
      <c r="B27" s="10"/>
      <c r="C27" s="10"/>
      <c r="D27" s="10"/>
      <c r="E27" s="10"/>
      <c r="F27" s="10"/>
      <c r="G27" s="10"/>
      <c r="H27" s="10"/>
      <c r="I27" s="10"/>
      <c r="J27" s="15"/>
    </row>
    <row r="28" spans="1:11" s="3" customFormat="1" ht="15" customHeight="1" x14ac:dyDescent="0.2">
      <c r="A28" s="14"/>
      <c r="B28" s="10"/>
      <c r="C28" s="10"/>
      <c r="D28" s="10"/>
      <c r="E28" s="10"/>
      <c r="F28" s="10"/>
      <c r="G28" s="10"/>
      <c r="H28" s="10"/>
      <c r="I28" s="10"/>
      <c r="J28" s="15"/>
    </row>
    <row r="29" spans="1:11" s="3" customFormat="1" ht="15" customHeight="1" x14ac:dyDescent="0.3">
      <c r="A29" s="214" t="s">
        <v>35</v>
      </c>
      <c r="B29" s="215"/>
      <c r="C29" s="215"/>
      <c r="D29" s="215"/>
      <c r="E29" s="215"/>
      <c r="F29" s="215"/>
      <c r="G29" s="215"/>
      <c r="H29" s="215"/>
      <c r="I29" s="215"/>
      <c r="J29" s="216"/>
    </row>
    <row r="30" spans="1:11" ht="15" customHeight="1" x14ac:dyDescent="0.2">
      <c r="A30" s="320" t="s">
        <v>86</v>
      </c>
      <c r="B30" s="321"/>
      <c r="C30" s="321"/>
      <c r="D30" s="321"/>
      <c r="E30" s="321"/>
      <c r="F30" s="321"/>
      <c r="G30" s="321"/>
      <c r="H30" s="321"/>
      <c r="I30" s="321"/>
      <c r="J30" s="322"/>
    </row>
    <row r="31" spans="1:11" s="3" customFormat="1" ht="13.8" customHeight="1" x14ac:dyDescent="0.3">
      <c r="A31" s="314" t="s">
        <v>90</v>
      </c>
      <c r="B31" s="315"/>
      <c r="C31" s="315"/>
      <c r="D31" s="315"/>
      <c r="E31" s="315"/>
      <c r="F31" s="315"/>
      <c r="G31" s="315"/>
      <c r="H31" s="315"/>
      <c r="I31" s="315"/>
      <c r="J31" s="316"/>
      <c r="K31" s="5"/>
    </row>
    <row r="32" spans="1:11" s="3" customFormat="1" ht="13.8" customHeight="1" x14ac:dyDescent="0.3">
      <c r="A32" s="314"/>
      <c r="B32" s="315"/>
      <c r="C32" s="315"/>
      <c r="D32" s="315"/>
      <c r="E32" s="315"/>
      <c r="F32" s="315"/>
      <c r="G32" s="315"/>
      <c r="H32" s="315"/>
      <c r="I32" s="315"/>
      <c r="J32" s="316"/>
      <c r="K32" s="5"/>
    </row>
    <row r="33" spans="1:11" s="3" customFormat="1" ht="13.8" customHeight="1" x14ac:dyDescent="0.3">
      <c r="A33" s="314"/>
      <c r="B33" s="315"/>
      <c r="C33" s="315"/>
      <c r="D33" s="315"/>
      <c r="E33" s="315"/>
      <c r="F33" s="315"/>
      <c r="G33" s="315"/>
      <c r="H33" s="315"/>
      <c r="I33" s="315"/>
      <c r="J33" s="316"/>
      <c r="K33" s="5"/>
    </row>
    <row r="34" spans="1:11" s="3" customFormat="1" ht="13.8" customHeight="1" thickBot="1" x14ac:dyDescent="0.35">
      <c r="A34" s="317"/>
      <c r="B34" s="318"/>
      <c r="C34" s="318"/>
      <c r="D34" s="318"/>
      <c r="E34" s="318"/>
      <c r="F34" s="318"/>
      <c r="G34" s="318"/>
      <c r="H34" s="318"/>
      <c r="I34" s="318"/>
      <c r="J34" s="319"/>
      <c r="K34" s="5"/>
    </row>
    <row r="35" spans="1:11" s="3" customFormat="1" ht="11.4" customHeight="1" x14ac:dyDescent="0.2">
      <c r="A35" s="14"/>
      <c r="B35" s="10"/>
      <c r="C35" s="10"/>
      <c r="D35" s="10"/>
      <c r="E35" s="10"/>
      <c r="F35" s="10"/>
      <c r="G35" s="10"/>
      <c r="H35" s="10"/>
      <c r="I35" s="10"/>
      <c r="J35" s="15"/>
      <c r="K35" s="5"/>
    </row>
    <row r="36" spans="1:11" s="3" customFormat="1" ht="15" customHeight="1" x14ac:dyDescent="0.2">
      <c r="A36" s="14"/>
      <c r="B36" s="10"/>
      <c r="C36" s="10"/>
      <c r="D36" s="10"/>
      <c r="E36" s="10"/>
      <c r="F36" s="10"/>
      <c r="G36" s="10"/>
      <c r="H36" s="10"/>
      <c r="I36" s="10"/>
      <c r="J36" s="15"/>
      <c r="K36" s="5"/>
    </row>
    <row r="37" spans="1:11" s="3" customFormat="1" ht="13.8" customHeight="1" x14ac:dyDescent="0.3">
      <c r="A37" s="214" t="s">
        <v>36</v>
      </c>
      <c r="B37" s="215"/>
      <c r="C37" s="215"/>
      <c r="D37" s="215"/>
      <c r="E37" s="215"/>
      <c r="F37" s="215"/>
      <c r="G37" s="215"/>
      <c r="H37" s="215"/>
      <c r="I37" s="215"/>
      <c r="J37" s="216"/>
      <c r="K37" s="5"/>
    </row>
    <row r="38" spans="1:11" s="3" customFormat="1" ht="13.8" customHeight="1" x14ac:dyDescent="0.3">
      <c r="A38" s="302" t="s">
        <v>93</v>
      </c>
      <c r="B38" s="303"/>
      <c r="C38" s="303"/>
      <c r="D38" s="303"/>
      <c r="E38" s="303"/>
      <c r="F38" s="303"/>
      <c r="G38" s="303"/>
      <c r="H38" s="303"/>
      <c r="I38" s="303"/>
      <c r="J38" s="304"/>
    </row>
    <row r="39" spans="1:11" ht="13.8" customHeight="1" x14ac:dyDescent="0.2">
      <c r="A39" s="323" t="s">
        <v>91</v>
      </c>
      <c r="B39" s="324"/>
      <c r="C39" s="324"/>
      <c r="D39" s="324"/>
      <c r="E39" s="324"/>
      <c r="F39" s="324"/>
      <c r="G39" s="324"/>
      <c r="H39" s="324"/>
      <c r="I39" s="324"/>
      <c r="J39" s="325"/>
    </row>
    <row r="40" spans="1:11" ht="13.8" customHeight="1" x14ac:dyDescent="0.2">
      <c r="A40" s="326"/>
      <c r="B40" s="327"/>
      <c r="C40" s="327"/>
      <c r="D40" s="327"/>
      <c r="E40" s="327"/>
      <c r="F40" s="327"/>
      <c r="G40" s="327"/>
      <c r="H40" s="327"/>
      <c r="I40" s="327"/>
      <c r="J40" s="328"/>
    </row>
    <row r="41" spans="1:11" ht="13.8" customHeight="1" x14ac:dyDescent="0.2">
      <c r="A41" s="326"/>
      <c r="B41" s="327"/>
      <c r="C41" s="327"/>
      <c r="D41" s="327"/>
      <c r="E41" s="327"/>
      <c r="F41" s="327"/>
      <c r="G41" s="327"/>
      <c r="H41" s="327"/>
      <c r="I41" s="327"/>
      <c r="J41" s="328"/>
      <c r="K41" s="2"/>
    </row>
    <row r="42" spans="1:11" s="3" customFormat="1" ht="13.8" customHeight="1" x14ac:dyDescent="0.3">
      <c r="A42" s="326"/>
      <c r="B42" s="327"/>
      <c r="C42" s="327"/>
      <c r="D42" s="327"/>
      <c r="E42" s="327"/>
      <c r="F42" s="327"/>
      <c r="G42" s="327"/>
      <c r="H42" s="327"/>
      <c r="I42" s="327"/>
      <c r="J42" s="328"/>
    </row>
    <row r="43" spans="1:11" s="3" customFormat="1" ht="13.8" customHeight="1" x14ac:dyDescent="0.3">
      <c r="A43" s="326"/>
      <c r="B43" s="327"/>
      <c r="C43" s="327"/>
      <c r="D43" s="327"/>
      <c r="E43" s="327"/>
      <c r="F43" s="327"/>
      <c r="G43" s="327"/>
      <c r="H43" s="327"/>
      <c r="I43" s="327"/>
      <c r="J43" s="328"/>
    </row>
    <row r="44" spans="1:11" s="3" customFormat="1" ht="13.8" customHeight="1" x14ac:dyDescent="0.3">
      <c r="A44" s="326"/>
      <c r="B44" s="327"/>
      <c r="C44" s="327"/>
      <c r="D44" s="327"/>
      <c r="E44" s="327"/>
      <c r="F44" s="327"/>
      <c r="G44" s="327"/>
      <c r="H44" s="327"/>
      <c r="I44" s="327"/>
      <c r="J44" s="328"/>
    </row>
    <row r="45" spans="1:11" s="3" customFormat="1" ht="13.8" customHeight="1" x14ac:dyDescent="0.3">
      <c r="A45" s="326"/>
      <c r="B45" s="327"/>
      <c r="C45" s="327"/>
      <c r="D45" s="327"/>
      <c r="E45" s="327"/>
      <c r="F45" s="327"/>
      <c r="G45" s="327"/>
      <c r="H45" s="327"/>
      <c r="I45" s="327"/>
      <c r="J45" s="328"/>
    </row>
    <row r="46" spans="1:11" s="3" customFormat="1" ht="13.8" customHeight="1" x14ac:dyDescent="0.3">
      <c r="A46" s="326"/>
      <c r="B46" s="327"/>
      <c r="C46" s="327"/>
      <c r="D46" s="327"/>
      <c r="E46" s="327"/>
      <c r="F46" s="327"/>
      <c r="G46" s="327"/>
      <c r="H46" s="327"/>
      <c r="I46" s="327"/>
      <c r="J46" s="328"/>
    </row>
    <row r="47" spans="1:11" s="3" customFormat="1" ht="13.8" customHeight="1" x14ac:dyDescent="0.3">
      <c r="A47" s="326"/>
      <c r="B47" s="327"/>
      <c r="C47" s="327"/>
      <c r="D47" s="327"/>
      <c r="E47" s="327"/>
      <c r="F47" s="327"/>
      <c r="G47" s="327"/>
      <c r="H47" s="327"/>
      <c r="I47" s="327"/>
      <c r="J47" s="328"/>
    </row>
    <row r="48" spans="1:11" s="3" customFormat="1" ht="13.8" customHeight="1" x14ac:dyDescent="0.3">
      <c r="A48" s="326"/>
      <c r="B48" s="327"/>
      <c r="C48" s="327"/>
      <c r="D48" s="327"/>
      <c r="E48" s="327"/>
      <c r="F48" s="327"/>
      <c r="G48" s="327"/>
      <c r="H48" s="327"/>
      <c r="I48" s="327"/>
      <c r="J48" s="328"/>
    </row>
    <row r="49" spans="1:10" s="3" customFormat="1" ht="13.8" customHeight="1" x14ac:dyDescent="0.3">
      <c r="A49" s="326"/>
      <c r="B49" s="327"/>
      <c r="C49" s="327"/>
      <c r="D49" s="327"/>
      <c r="E49" s="327"/>
      <c r="F49" s="327"/>
      <c r="G49" s="327"/>
      <c r="H49" s="327"/>
      <c r="I49" s="327"/>
      <c r="J49" s="328"/>
    </row>
    <row r="50" spans="1:10" s="3" customFormat="1" ht="13.8" customHeight="1" x14ac:dyDescent="0.3">
      <c r="A50" s="329"/>
      <c r="B50" s="330"/>
      <c r="C50" s="330"/>
      <c r="D50" s="330"/>
      <c r="E50" s="330"/>
      <c r="F50" s="330"/>
      <c r="G50" s="330"/>
      <c r="H50" s="330"/>
      <c r="I50" s="330"/>
      <c r="J50" s="331"/>
    </row>
    <row r="51" spans="1:10" s="3" customFormat="1" ht="13.8" customHeight="1" x14ac:dyDescent="0.3">
      <c r="A51" s="320" t="s">
        <v>92</v>
      </c>
      <c r="B51" s="321"/>
      <c r="C51" s="321"/>
      <c r="D51" s="321"/>
      <c r="E51" s="321"/>
      <c r="F51" s="321"/>
      <c r="G51" s="321"/>
      <c r="H51" s="321"/>
      <c r="I51" s="321"/>
      <c r="J51" s="322"/>
    </row>
    <row r="52" spans="1:10" s="3" customFormat="1" ht="13.8" customHeight="1" x14ac:dyDescent="0.3">
      <c r="A52" s="314" t="s">
        <v>95</v>
      </c>
      <c r="B52" s="315"/>
      <c r="C52" s="315"/>
      <c r="D52" s="315"/>
      <c r="E52" s="315"/>
      <c r="F52" s="315"/>
      <c r="G52" s="315"/>
      <c r="H52" s="315"/>
      <c r="I52" s="315"/>
      <c r="J52" s="316"/>
    </row>
    <row r="53" spans="1:10" s="3" customFormat="1" ht="13.8" customHeight="1" x14ac:dyDescent="0.3">
      <c r="A53" s="314"/>
      <c r="B53" s="315"/>
      <c r="C53" s="315"/>
      <c r="D53" s="315"/>
      <c r="E53" s="315"/>
      <c r="F53" s="315"/>
      <c r="G53" s="315"/>
      <c r="H53" s="315"/>
      <c r="I53" s="315"/>
      <c r="J53" s="316"/>
    </row>
    <row r="54" spans="1:10" s="3" customFormat="1" ht="13.8" customHeight="1" x14ac:dyDescent="0.3">
      <c r="A54" s="314"/>
      <c r="B54" s="315"/>
      <c r="C54" s="315"/>
      <c r="D54" s="315"/>
      <c r="E54" s="315"/>
      <c r="F54" s="315"/>
      <c r="G54" s="315"/>
      <c r="H54" s="315"/>
      <c r="I54" s="315"/>
      <c r="J54" s="316"/>
    </row>
    <row r="55" spans="1:10" s="3" customFormat="1" ht="13.8" customHeight="1" thickBot="1" x14ac:dyDescent="0.35">
      <c r="A55" s="317"/>
      <c r="B55" s="318"/>
      <c r="C55" s="318"/>
      <c r="D55" s="318"/>
      <c r="E55" s="318"/>
      <c r="F55" s="318"/>
      <c r="G55" s="318"/>
      <c r="H55" s="318"/>
      <c r="I55" s="318"/>
      <c r="J55" s="319"/>
    </row>
    <row r="56" spans="1:10" s="3" customFormat="1" ht="11.4" customHeight="1" x14ac:dyDescent="0.2">
      <c r="A56" s="14"/>
      <c r="B56" s="10"/>
      <c r="C56" s="10"/>
      <c r="D56" s="10"/>
      <c r="E56" s="10"/>
      <c r="F56" s="10"/>
      <c r="G56" s="10"/>
      <c r="H56" s="10"/>
      <c r="I56" s="10"/>
      <c r="J56" s="15"/>
    </row>
    <row r="57" spans="1:10" s="3" customFormat="1" ht="15" customHeight="1" x14ac:dyDescent="0.2">
      <c r="A57" s="14"/>
      <c r="B57" s="10"/>
      <c r="C57" s="10"/>
      <c r="D57" s="10"/>
      <c r="E57" s="10"/>
      <c r="F57" s="10"/>
      <c r="G57" s="10"/>
      <c r="H57" s="10"/>
      <c r="I57" s="10"/>
      <c r="J57" s="15"/>
    </row>
    <row r="58" spans="1:10" s="3" customFormat="1" ht="13.8" customHeight="1" x14ac:dyDescent="0.3">
      <c r="A58" s="214" t="s">
        <v>69</v>
      </c>
      <c r="B58" s="215"/>
      <c r="C58" s="215"/>
      <c r="D58" s="215"/>
      <c r="E58" s="215"/>
      <c r="F58" s="215"/>
      <c r="G58" s="215"/>
      <c r="H58" s="215"/>
      <c r="I58" s="215"/>
      <c r="J58" s="216"/>
    </row>
    <row r="59" spans="1:10" s="3" customFormat="1" ht="13.8" customHeight="1" x14ac:dyDescent="0.3">
      <c r="A59" s="320" t="s">
        <v>96</v>
      </c>
      <c r="B59" s="321"/>
      <c r="C59" s="321"/>
      <c r="D59" s="321"/>
      <c r="E59" s="321"/>
      <c r="F59" s="321"/>
      <c r="G59" s="321"/>
      <c r="H59" s="321"/>
      <c r="I59" s="321"/>
      <c r="J59" s="322"/>
    </row>
    <row r="60" spans="1:10" s="3" customFormat="1" ht="13.8" customHeight="1" x14ac:dyDescent="0.3">
      <c r="A60" s="314" t="s">
        <v>97</v>
      </c>
      <c r="B60" s="315"/>
      <c r="C60" s="315"/>
      <c r="D60" s="315"/>
      <c r="E60" s="315"/>
      <c r="F60" s="315"/>
      <c r="G60" s="315"/>
      <c r="H60" s="315"/>
      <c r="I60" s="315"/>
      <c r="J60" s="316"/>
    </row>
    <row r="61" spans="1:10" s="3" customFormat="1" ht="13.8" customHeight="1" x14ac:dyDescent="0.3">
      <c r="A61" s="314"/>
      <c r="B61" s="315"/>
      <c r="C61" s="315"/>
      <c r="D61" s="315"/>
      <c r="E61" s="315"/>
      <c r="F61" s="315"/>
      <c r="G61" s="315"/>
      <c r="H61" s="315"/>
      <c r="I61" s="315"/>
      <c r="J61" s="316"/>
    </row>
    <row r="62" spans="1:10" s="3" customFormat="1" ht="13.8" customHeight="1" x14ac:dyDescent="0.3">
      <c r="A62" s="314"/>
      <c r="B62" s="315"/>
      <c r="C62" s="315"/>
      <c r="D62" s="315"/>
      <c r="E62" s="315"/>
      <c r="F62" s="315"/>
      <c r="G62" s="315"/>
      <c r="H62" s="315"/>
      <c r="I62" s="315"/>
      <c r="J62" s="316"/>
    </row>
    <row r="63" spans="1:10" s="3" customFormat="1" ht="13.8" customHeight="1" thickBot="1" x14ac:dyDescent="0.35">
      <c r="A63" s="317"/>
      <c r="B63" s="318"/>
      <c r="C63" s="318"/>
      <c r="D63" s="318"/>
      <c r="E63" s="318"/>
      <c r="F63" s="318"/>
      <c r="G63" s="318"/>
      <c r="H63" s="318"/>
      <c r="I63" s="318"/>
      <c r="J63" s="319"/>
    </row>
    <row r="64" spans="1:10" s="3" customFormat="1" ht="11.4" customHeight="1" x14ac:dyDescent="0.2">
      <c r="A64" s="96"/>
      <c r="B64" s="97"/>
      <c r="C64" s="97"/>
      <c r="D64" s="97"/>
      <c r="E64" s="97"/>
      <c r="F64" s="97"/>
      <c r="G64" s="98"/>
      <c r="H64" s="98"/>
      <c r="I64" s="98"/>
      <c r="J64" s="99"/>
    </row>
    <row r="65" spans="1:10" s="3" customFormat="1" ht="15" customHeight="1" x14ac:dyDescent="0.2">
      <c r="A65" s="14"/>
      <c r="B65" s="10"/>
      <c r="C65" s="10"/>
      <c r="D65" s="10"/>
      <c r="E65" s="10"/>
      <c r="F65" s="10"/>
      <c r="G65" s="10"/>
      <c r="H65" s="10"/>
      <c r="I65" s="10"/>
      <c r="J65" s="15"/>
    </row>
    <row r="66" spans="1:10" s="3" customFormat="1" ht="13.8" customHeight="1" x14ac:dyDescent="0.3">
      <c r="A66" s="214" t="s">
        <v>75</v>
      </c>
      <c r="B66" s="215"/>
      <c r="C66" s="215"/>
      <c r="D66" s="215"/>
      <c r="E66" s="215"/>
      <c r="F66" s="215"/>
      <c r="G66" s="215"/>
      <c r="H66" s="215"/>
      <c r="I66" s="215"/>
      <c r="J66" s="216"/>
    </row>
    <row r="67" spans="1:10" s="3" customFormat="1" ht="13.8" customHeight="1" x14ac:dyDescent="0.3">
      <c r="A67" s="320" t="s">
        <v>98</v>
      </c>
      <c r="B67" s="321"/>
      <c r="C67" s="321"/>
      <c r="D67" s="321"/>
      <c r="E67" s="321"/>
      <c r="F67" s="321"/>
      <c r="G67" s="321"/>
      <c r="H67" s="321"/>
      <c r="I67" s="321"/>
      <c r="J67" s="322"/>
    </row>
    <row r="68" spans="1:10" ht="15" customHeight="1" x14ac:dyDescent="0.2">
      <c r="A68" s="314" t="s">
        <v>100</v>
      </c>
      <c r="B68" s="315"/>
      <c r="C68" s="315"/>
      <c r="D68" s="315"/>
      <c r="E68" s="315"/>
      <c r="F68" s="315"/>
      <c r="G68" s="315"/>
      <c r="H68" s="315"/>
      <c r="I68" s="315"/>
      <c r="J68" s="316"/>
    </row>
    <row r="69" spans="1:10" ht="15" customHeight="1" x14ac:dyDescent="0.2">
      <c r="A69" s="314"/>
      <c r="B69" s="315"/>
      <c r="C69" s="315"/>
      <c r="D69" s="315"/>
      <c r="E69" s="315"/>
      <c r="F69" s="315"/>
      <c r="G69" s="315"/>
      <c r="H69" s="315"/>
      <c r="I69" s="315"/>
      <c r="J69" s="316"/>
    </row>
    <row r="70" spans="1:10" ht="15" customHeight="1" x14ac:dyDescent="0.2">
      <c r="A70" s="314"/>
      <c r="B70" s="315"/>
      <c r="C70" s="315"/>
      <c r="D70" s="315"/>
      <c r="E70" s="315"/>
      <c r="F70" s="315"/>
      <c r="G70" s="315"/>
      <c r="H70" s="315"/>
      <c r="I70" s="315"/>
      <c r="J70" s="316"/>
    </row>
    <row r="71" spans="1:10" ht="15" customHeight="1" thickBot="1" x14ac:dyDescent="0.25">
      <c r="A71" s="317"/>
      <c r="B71" s="318"/>
      <c r="C71" s="318"/>
      <c r="D71" s="318"/>
      <c r="E71" s="318"/>
      <c r="F71" s="318"/>
      <c r="G71" s="318"/>
      <c r="H71" s="318"/>
      <c r="I71" s="318"/>
      <c r="J71" s="319"/>
    </row>
    <row r="72" spans="1:10" ht="15" customHeight="1" x14ac:dyDescent="0.2">
      <c r="A72" s="100"/>
      <c r="B72" s="10"/>
      <c r="C72" s="10"/>
      <c r="D72" s="10"/>
      <c r="E72" s="10"/>
      <c r="F72" s="10"/>
      <c r="G72" s="10"/>
      <c r="H72" s="10"/>
      <c r="I72" s="10"/>
      <c r="J72" s="100"/>
    </row>
    <row r="73" spans="1:10" ht="15" customHeight="1" thickBot="1" x14ac:dyDescent="0.25">
      <c r="A73" s="101"/>
      <c r="B73" s="10"/>
      <c r="C73" s="10"/>
      <c r="D73" s="10"/>
      <c r="E73" s="10"/>
      <c r="F73" s="10"/>
      <c r="G73" s="10"/>
      <c r="H73" s="10"/>
      <c r="I73" s="10"/>
      <c r="J73" s="10"/>
    </row>
    <row r="74" spans="1:10" s="3" customFormat="1" ht="13.8" customHeight="1" x14ac:dyDescent="0.3">
      <c r="A74" s="244" t="s">
        <v>44</v>
      </c>
      <c r="B74" s="245"/>
      <c r="C74" s="245"/>
      <c r="D74" s="245"/>
      <c r="E74" s="245"/>
      <c r="F74" s="245"/>
      <c r="G74" s="245"/>
      <c r="H74" s="245"/>
      <c r="I74" s="245"/>
      <c r="J74" s="246"/>
    </row>
    <row r="75" spans="1:10" s="3" customFormat="1" ht="13.8" customHeight="1" x14ac:dyDescent="0.2">
      <c r="A75" s="14"/>
      <c r="B75" s="10"/>
      <c r="C75" s="10"/>
      <c r="D75" s="10"/>
      <c r="E75" s="10"/>
      <c r="F75" s="10"/>
      <c r="G75" s="10"/>
      <c r="H75" s="10"/>
      <c r="I75" s="10"/>
      <c r="J75" s="15"/>
    </row>
    <row r="76" spans="1:10" s="3" customFormat="1" ht="13.8" customHeight="1" x14ac:dyDescent="0.3">
      <c r="A76" s="214" t="s">
        <v>53</v>
      </c>
      <c r="B76" s="215"/>
      <c r="C76" s="215"/>
      <c r="D76" s="215"/>
      <c r="E76" s="215"/>
      <c r="F76" s="215"/>
      <c r="G76" s="215"/>
      <c r="H76" s="215"/>
      <c r="I76" s="215"/>
      <c r="J76" s="216"/>
    </row>
    <row r="77" spans="1:10" s="3" customFormat="1" ht="13.8" customHeight="1" x14ac:dyDescent="0.3">
      <c r="A77" s="320" t="s">
        <v>99</v>
      </c>
      <c r="B77" s="321"/>
      <c r="C77" s="321"/>
      <c r="D77" s="321"/>
      <c r="E77" s="321"/>
      <c r="F77" s="321"/>
      <c r="G77" s="321"/>
      <c r="H77" s="321"/>
      <c r="I77" s="321"/>
      <c r="J77" s="322"/>
    </row>
    <row r="78" spans="1:10" ht="13.8" customHeight="1" x14ac:dyDescent="0.2">
      <c r="A78" s="332" t="s">
        <v>105</v>
      </c>
      <c r="B78" s="333"/>
      <c r="C78" s="333"/>
      <c r="D78" s="333"/>
      <c r="E78" s="333"/>
      <c r="F78" s="333"/>
      <c r="G78" s="333"/>
      <c r="H78" s="333"/>
      <c r="I78" s="333"/>
      <c r="J78" s="334"/>
    </row>
    <row r="79" spans="1:10" ht="13.8" customHeight="1" x14ac:dyDescent="0.2">
      <c r="A79" s="335"/>
      <c r="B79" s="336"/>
      <c r="C79" s="336"/>
      <c r="D79" s="336"/>
      <c r="E79" s="336"/>
      <c r="F79" s="336"/>
      <c r="G79" s="336"/>
      <c r="H79" s="336"/>
      <c r="I79" s="336"/>
      <c r="J79" s="337"/>
    </row>
    <row r="80" spans="1:10" ht="13.8" customHeight="1" x14ac:dyDescent="0.2">
      <c r="A80" s="335"/>
      <c r="B80" s="336"/>
      <c r="C80" s="336"/>
      <c r="D80" s="336"/>
      <c r="E80" s="336"/>
      <c r="F80" s="336"/>
      <c r="G80" s="336"/>
      <c r="H80" s="336"/>
      <c r="I80" s="336"/>
      <c r="J80" s="337"/>
    </row>
    <row r="81" spans="1:10" ht="13.8" customHeight="1" x14ac:dyDescent="0.2">
      <c r="A81" s="335"/>
      <c r="B81" s="336"/>
      <c r="C81" s="336"/>
      <c r="D81" s="336"/>
      <c r="E81" s="336"/>
      <c r="F81" s="336"/>
      <c r="G81" s="336"/>
      <c r="H81" s="336"/>
      <c r="I81" s="336"/>
      <c r="J81" s="337"/>
    </row>
    <row r="82" spans="1:10" ht="13.8" customHeight="1" x14ac:dyDescent="0.2">
      <c r="A82" s="335"/>
      <c r="B82" s="336"/>
      <c r="C82" s="336"/>
      <c r="D82" s="336"/>
      <c r="E82" s="336"/>
      <c r="F82" s="336"/>
      <c r="G82" s="336"/>
      <c r="H82" s="336"/>
      <c r="I82" s="336"/>
      <c r="J82" s="337"/>
    </row>
    <row r="83" spans="1:10" ht="13.8" customHeight="1" x14ac:dyDescent="0.2">
      <c r="A83" s="335"/>
      <c r="B83" s="336"/>
      <c r="C83" s="336"/>
      <c r="D83" s="336"/>
      <c r="E83" s="336"/>
      <c r="F83" s="336"/>
      <c r="G83" s="336"/>
      <c r="H83" s="336"/>
      <c r="I83" s="336"/>
      <c r="J83" s="337"/>
    </row>
    <row r="84" spans="1:10" ht="13.8" customHeight="1" thickBot="1" x14ac:dyDescent="0.25">
      <c r="A84" s="338"/>
      <c r="B84" s="339"/>
      <c r="C84" s="339"/>
      <c r="D84" s="339"/>
      <c r="E84" s="339"/>
      <c r="F84" s="339"/>
      <c r="G84" s="339"/>
      <c r="H84" s="339"/>
      <c r="I84" s="339"/>
      <c r="J84" s="340"/>
    </row>
    <row r="85" spans="1:10" ht="11.4" customHeight="1" x14ac:dyDescent="0.2">
      <c r="A85" s="14"/>
      <c r="B85" s="10"/>
      <c r="C85" s="10"/>
      <c r="D85" s="10"/>
      <c r="E85" s="10"/>
      <c r="F85" s="10"/>
      <c r="G85" s="10"/>
      <c r="H85" s="10"/>
      <c r="I85" s="10"/>
      <c r="J85" s="15"/>
    </row>
    <row r="86" spans="1:10" ht="15" customHeight="1" x14ac:dyDescent="0.2">
      <c r="A86" s="14"/>
      <c r="B86" s="10"/>
      <c r="C86" s="10"/>
      <c r="D86" s="10"/>
      <c r="E86" s="10"/>
      <c r="F86" s="10"/>
      <c r="G86" s="10"/>
      <c r="H86" s="10"/>
      <c r="I86" s="10"/>
      <c r="J86" s="15"/>
    </row>
    <row r="87" spans="1:10" ht="13.8" customHeight="1" x14ac:dyDescent="0.2">
      <c r="A87" s="214" t="s">
        <v>55</v>
      </c>
      <c r="B87" s="215"/>
      <c r="C87" s="215"/>
      <c r="D87" s="215"/>
      <c r="E87" s="215"/>
      <c r="F87" s="215"/>
      <c r="G87" s="215"/>
      <c r="H87" s="215"/>
      <c r="I87" s="215"/>
      <c r="J87" s="216"/>
    </row>
    <row r="88" spans="1:10" ht="13.8" customHeight="1" x14ac:dyDescent="0.2">
      <c r="A88" s="320" t="s">
        <v>101</v>
      </c>
      <c r="B88" s="321"/>
      <c r="C88" s="321"/>
      <c r="D88" s="321"/>
      <c r="E88" s="321"/>
      <c r="F88" s="321"/>
      <c r="G88" s="321"/>
      <c r="H88" s="321"/>
      <c r="I88" s="321"/>
      <c r="J88" s="322"/>
    </row>
    <row r="89" spans="1:10" ht="15" customHeight="1" x14ac:dyDescent="0.2">
      <c r="A89" s="332" t="s">
        <v>106</v>
      </c>
      <c r="B89" s="333"/>
      <c r="C89" s="333"/>
      <c r="D89" s="333"/>
      <c r="E89" s="333"/>
      <c r="F89" s="333"/>
      <c r="G89" s="333"/>
      <c r="H89" s="333"/>
      <c r="I89" s="333"/>
      <c r="J89" s="334"/>
    </row>
    <row r="90" spans="1:10" ht="15" customHeight="1" x14ac:dyDescent="0.2">
      <c r="A90" s="335"/>
      <c r="B90" s="336"/>
      <c r="C90" s="336"/>
      <c r="D90" s="336"/>
      <c r="E90" s="336"/>
      <c r="F90" s="336"/>
      <c r="G90" s="336"/>
      <c r="H90" s="336"/>
      <c r="I90" s="336"/>
      <c r="J90" s="337"/>
    </row>
    <row r="91" spans="1:10" ht="13.8" customHeight="1" x14ac:dyDescent="0.2">
      <c r="A91" s="335"/>
      <c r="B91" s="336"/>
      <c r="C91" s="336"/>
      <c r="D91" s="336"/>
      <c r="E91" s="336"/>
      <c r="F91" s="336"/>
      <c r="G91" s="336"/>
      <c r="H91" s="336"/>
      <c r="I91" s="336"/>
      <c r="J91" s="337"/>
    </row>
    <row r="92" spans="1:10" ht="13.8" customHeight="1" thickBot="1" x14ac:dyDescent="0.25">
      <c r="A92" s="338"/>
      <c r="B92" s="339"/>
      <c r="C92" s="339"/>
      <c r="D92" s="339"/>
      <c r="E92" s="339"/>
      <c r="F92" s="339"/>
      <c r="G92" s="339"/>
      <c r="H92" s="339"/>
      <c r="I92" s="339"/>
      <c r="J92" s="340"/>
    </row>
    <row r="93" spans="1:10" ht="13.8" customHeight="1" x14ac:dyDescent="0.2"/>
    <row r="94" spans="1:10" ht="13.8" customHeight="1" x14ac:dyDescent="0.2"/>
    <row r="95" spans="1:10" ht="13.8" customHeight="1" x14ac:dyDescent="0.2"/>
    <row r="96" spans="1:10" ht="13.8" customHeight="1" x14ac:dyDescent="0.2"/>
    <row r="99" spans="1:11" ht="15" customHeight="1" x14ac:dyDescent="0.2"/>
    <row r="100" spans="1:11" ht="15" customHeight="1" x14ac:dyDescent="0.2"/>
    <row r="101" spans="1:11" s="3" customFormat="1" ht="15" customHeight="1" x14ac:dyDescent="0.2">
      <c r="A101" s="1"/>
      <c r="B101" s="1"/>
      <c r="C101" s="1"/>
      <c r="D101" s="1"/>
      <c r="E101" s="1"/>
      <c r="F101" s="1"/>
      <c r="G101" s="1"/>
      <c r="H101" s="1"/>
      <c r="I101" s="1"/>
      <c r="J101" s="1"/>
    </row>
    <row r="102" spans="1:11" s="3" customFormat="1" ht="19.95" customHeight="1" x14ac:dyDescent="0.2">
      <c r="A102" s="1"/>
      <c r="B102" s="1"/>
      <c r="C102" s="1"/>
      <c r="D102" s="1"/>
      <c r="E102" s="1"/>
      <c r="F102" s="1"/>
      <c r="G102" s="1"/>
      <c r="H102" s="1"/>
      <c r="I102" s="1"/>
      <c r="J102" s="1"/>
      <c r="K102" s="4"/>
    </row>
    <row r="103" spans="1:11" s="3" customFormat="1" ht="13.8" customHeight="1" x14ac:dyDescent="0.2">
      <c r="A103" s="1"/>
      <c r="B103" s="1"/>
      <c r="C103" s="1"/>
      <c r="D103" s="1"/>
      <c r="E103" s="1"/>
      <c r="F103" s="1"/>
      <c r="G103" s="1"/>
      <c r="H103" s="1"/>
      <c r="I103" s="1"/>
      <c r="J103" s="1"/>
    </row>
    <row r="104" spans="1:11" s="3" customFormat="1" ht="13.8" customHeight="1" x14ac:dyDescent="0.2">
      <c r="A104" s="1"/>
      <c r="B104" s="1"/>
      <c r="C104" s="1"/>
      <c r="D104" s="1"/>
      <c r="E104" s="1"/>
      <c r="F104" s="1"/>
      <c r="G104" s="1"/>
      <c r="H104" s="1"/>
      <c r="I104" s="1"/>
      <c r="J104" s="1"/>
    </row>
    <row r="105" spans="1:11" s="3" customFormat="1" ht="13.8" customHeight="1" x14ac:dyDescent="0.2">
      <c r="A105" s="1"/>
      <c r="B105" s="1"/>
      <c r="C105" s="1"/>
      <c r="D105" s="1"/>
      <c r="E105" s="1"/>
      <c r="F105" s="1"/>
      <c r="G105" s="1"/>
      <c r="H105" s="1"/>
      <c r="I105" s="1"/>
      <c r="J105" s="1"/>
    </row>
    <row r="106" spans="1:11" s="3" customFormat="1" x14ac:dyDescent="0.2">
      <c r="A106" s="1"/>
      <c r="B106" s="1"/>
      <c r="C106" s="1"/>
      <c r="D106" s="1"/>
      <c r="E106" s="1"/>
      <c r="F106" s="1"/>
      <c r="G106" s="1"/>
      <c r="H106" s="1"/>
      <c r="I106" s="1"/>
      <c r="J106" s="1"/>
    </row>
    <row r="107" spans="1:11" s="3" customFormat="1" x14ac:dyDescent="0.2">
      <c r="A107" s="1"/>
      <c r="B107" s="1"/>
      <c r="C107" s="1"/>
      <c r="D107" s="1"/>
      <c r="E107" s="1"/>
      <c r="F107" s="1"/>
      <c r="G107" s="1"/>
      <c r="H107" s="1"/>
      <c r="I107" s="1"/>
      <c r="J107" s="1"/>
    </row>
    <row r="108" spans="1:11" s="3" customFormat="1" ht="15" customHeight="1" x14ac:dyDescent="0.2">
      <c r="A108" s="1"/>
      <c r="B108" s="1"/>
      <c r="C108" s="1"/>
      <c r="D108" s="1"/>
      <c r="E108" s="1"/>
      <c r="F108" s="1"/>
      <c r="G108" s="1"/>
      <c r="H108" s="1"/>
      <c r="I108" s="1"/>
      <c r="J108" s="1"/>
    </row>
    <row r="109" spans="1:11" s="3" customFormat="1" ht="15" customHeight="1" x14ac:dyDescent="0.2">
      <c r="A109" s="1"/>
      <c r="B109" s="1"/>
      <c r="C109" s="1"/>
      <c r="D109" s="1"/>
      <c r="E109" s="1"/>
      <c r="F109" s="1"/>
      <c r="G109" s="1"/>
      <c r="H109" s="1"/>
      <c r="I109" s="1"/>
      <c r="J109" s="1"/>
    </row>
    <row r="110" spans="1:11" s="3" customFormat="1" ht="15" customHeight="1" x14ac:dyDescent="0.2">
      <c r="A110" s="1"/>
      <c r="B110" s="1"/>
      <c r="C110" s="1"/>
      <c r="D110" s="1"/>
      <c r="E110" s="1"/>
      <c r="F110" s="1"/>
      <c r="G110" s="1"/>
      <c r="H110" s="1"/>
      <c r="I110" s="1"/>
      <c r="J110" s="1"/>
    </row>
    <row r="111" spans="1:11" s="3" customFormat="1" ht="15" customHeight="1" x14ac:dyDescent="0.2">
      <c r="A111" s="1"/>
      <c r="B111" s="1"/>
      <c r="C111" s="1"/>
      <c r="D111" s="1"/>
      <c r="E111" s="1"/>
      <c r="F111" s="1"/>
      <c r="G111" s="1"/>
      <c r="H111" s="1"/>
      <c r="I111" s="1"/>
      <c r="J111" s="1"/>
    </row>
    <row r="112" spans="1:11" s="3" customFormat="1" ht="15" customHeight="1" x14ac:dyDescent="0.2">
      <c r="A112" s="1"/>
      <c r="B112" s="1"/>
      <c r="C112" s="1"/>
      <c r="D112" s="1"/>
      <c r="E112" s="1"/>
      <c r="F112" s="1"/>
      <c r="G112" s="1"/>
      <c r="H112" s="1"/>
      <c r="I112" s="1"/>
      <c r="J112" s="1"/>
    </row>
    <row r="113" spans="1:10" s="3" customFormat="1" ht="15" customHeight="1" x14ac:dyDescent="0.2">
      <c r="A113" s="1"/>
      <c r="B113" s="1"/>
      <c r="C113" s="1"/>
      <c r="D113" s="1"/>
      <c r="E113" s="1"/>
      <c r="F113" s="1"/>
      <c r="G113" s="1"/>
      <c r="H113" s="1"/>
      <c r="I113" s="1"/>
      <c r="J113" s="1"/>
    </row>
    <row r="114" spans="1:10" s="3" customFormat="1" ht="15" customHeight="1" x14ac:dyDescent="0.2">
      <c r="A114" s="1"/>
      <c r="B114" s="1"/>
      <c r="C114" s="1"/>
      <c r="D114" s="1"/>
      <c r="E114" s="1"/>
      <c r="F114" s="1"/>
      <c r="G114" s="1"/>
      <c r="H114" s="1"/>
      <c r="I114" s="1"/>
      <c r="J114" s="1"/>
    </row>
    <row r="115" spans="1:10" s="3" customFormat="1" ht="15" customHeight="1" x14ac:dyDescent="0.2">
      <c r="A115" s="1"/>
      <c r="B115" s="1"/>
      <c r="C115" s="1"/>
      <c r="D115" s="1"/>
      <c r="E115" s="1"/>
      <c r="F115" s="1"/>
      <c r="G115" s="1"/>
      <c r="H115" s="1"/>
      <c r="I115" s="1"/>
      <c r="J115" s="1"/>
    </row>
    <row r="116" spans="1:10" s="3" customFormat="1" ht="15" customHeight="1" x14ac:dyDescent="0.2">
      <c r="A116" s="1"/>
      <c r="B116" s="1"/>
      <c r="C116" s="1"/>
      <c r="D116" s="1"/>
      <c r="E116" s="1"/>
      <c r="F116" s="1"/>
      <c r="G116" s="1"/>
      <c r="H116" s="1"/>
      <c r="I116" s="1"/>
      <c r="J116" s="1"/>
    </row>
    <row r="117" spans="1:10" s="3" customFormat="1" ht="15" customHeight="1" x14ac:dyDescent="0.2">
      <c r="A117" s="1"/>
      <c r="B117" s="1"/>
      <c r="C117" s="1"/>
      <c r="D117" s="1"/>
      <c r="E117" s="1"/>
      <c r="F117" s="1"/>
      <c r="G117" s="1"/>
      <c r="H117" s="1"/>
      <c r="I117" s="1"/>
      <c r="J117" s="1"/>
    </row>
    <row r="118" spans="1:10" s="3" customFormat="1" ht="15" customHeight="1" x14ac:dyDescent="0.2">
      <c r="A118" s="1"/>
      <c r="B118" s="1"/>
      <c r="C118" s="1"/>
      <c r="D118" s="1"/>
      <c r="E118" s="1"/>
      <c r="F118" s="1"/>
      <c r="G118" s="1"/>
      <c r="H118" s="1"/>
      <c r="I118" s="1"/>
      <c r="J118" s="1"/>
    </row>
    <row r="119" spans="1:10" s="3" customFormat="1" ht="15" customHeight="1" x14ac:dyDescent="0.2">
      <c r="A119" s="1"/>
      <c r="B119" s="1"/>
      <c r="C119" s="1"/>
      <c r="D119" s="1"/>
      <c r="E119" s="1"/>
      <c r="F119" s="1"/>
      <c r="G119" s="1"/>
      <c r="H119" s="1"/>
      <c r="I119" s="1"/>
      <c r="J119" s="1"/>
    </row>
    <row r="120" spans="1:10" s="3" customFormat="1" ht="15" customHeight="1" x14ac:dyDescent="0.2">
      <c r="A120" s="1"/>
      <c r="B120" s="1"/>
      <c r="C120" s="1"/>
      <c r="D120" s="1"/>
      <c r="E120" s="1"/>
      <c r="F120" s="1"/>
      <c r="G120" s="1"/>
      <c r="H120" s="1"/>
      <c r="I120" s="1"/>
      <c r="J120" s="1"/>
    </row>
    <row r="121" spans="1:10" s="3" customFormat="1" ht="37.200000000000003" customHeight="1" x14ac:dyDescent="0.2">
      <c r="A121" s="1"/>
      <c r="B121" s="1"/>
      <c r="C121" s="1"/>
      <c r="D121" s="1"/>
      <c r="E121" s="1"/>
      <c r="F121" s="1"/>
      <c r="G121" s="1"/>
      <c r="H121" s="1"/>
      <c r="I121" s="1"/>
      <c r="J121" s="1"/>
    </row>
    <row r="122" spans="1:10" s="3" customFormat="1" x14ac:dyDescent="0.2">
      <c r="A122" s="1"/>
      <c r="B122" s="1"/>
      <c r="C122" s="1"/>
      <c r="D122" s="1"/>
      <c r="E122" s="1"/>
      <c r="F122" s="1"/>
      <c r="G122" s="1"/>
      <c r="H122" s="1"/>
      <c r="I122" s="1"/>
      <c r="J122" s="1"/>
    </row>
  </sheetData>
  <mergeCells count="31">
    <mergeCell ref="A39:J50"/>
    <mergeCell ref="A77:J77"/>
    <mergeCell ref="A88:J88"/>
    <mergeCell ref="A89:J92"/>
    <mergeCell ref="A87:J87"/>
    <mergeCell ref="A51:J51"/>
    <mergeCell ref="A52:J55"/>
    <mergeCell ref="A59:J59"/>
    <mergeCell ref="A66:J66"/>
    <mergeCell ref="A78:J84"/>
    <mergeCell ref="A74:J74"/>
    <mergeCell ref="A76:J76"/>
    <mergeCell ref="A60:J63"/>
    <mergeCell ref="A67:J67"/>
    <mergeCell ref="A68:J71"/>
    <mergeCell ref="A58:J58"/>
    <mergeCell ref="A1:J1"/>
    <mergeCell ref="A3:J3"/>
    <mergeCell ref="A38:J38"/>
    <mergeCell ref="A37:J37"/>
    <mergeCell ref="A29:J29"/>
    <mergeCell ref="A8:J8"/>
    <mergeCell ref="A4:B4"/>
    <mergeCell ref="C4:J4"/>
    <mergeCell ref="A6:J6"/>
    <mergeCell ref="A10:J17"/>
    <mergeCell ref="A19:J26"/>
    <mergeCell ref="A31:J34"/>
    <mergeCell ref="A9:J9"/>
    <mergeCell ref="A30:J30"/>
    <mergeCell ref="A18:J18"/>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E8B89-A972-40EB-94E6-B203DCB6D418}">
  <dimension ref="A1:J19"/>
  <sheetViews>
    <sheetView workbookViewId="0">
      <selection activeCell="A19" sqref="A19:J19"/>
    </sheetView>
  </sheetViews>
  <sheetFormatPr defaultRowHeight="14.4" x14ac:dyDescent="0.3"/>
  <cols>
    <col min="1" max="1" width="30.77734375" customWidth="1"/>
    <col min="2" max="2" width="12.77734375" customWidth="1"/>
    <col min="3" max="6" width="10.77734375" customWidth="1"/>
    <col min="7" max="10" width="12.77734375" customWidth="1"/>
  </cols>
  <sheetData>
    <row r="1" spans="1:10" ht="17.399999999999999" x14ac:dyDescent="0.3">
      <c r="A1" s="234" t="s">
        <v>124</v>
      </c>
      <c r="B1" s="234"/>
      <c r="C1" s="234"/>
      <c r="D1" s="234"/>
      <c r="E1" s="234"/>
      <c r="F1" s="234"/>
      <c r="G1" s="234"/>
      <c r="H1" s="234"/>
      <c r="I1" s="234"/>
      <c r="J1" s="234"/>
    </row>
    <row r="2" spans="1:10" ht="15" thickBot="1" x14ac:dyDescent="0.35"/>
    <row r="3" spans="1:10" ht="14.4" customHeight="1" x14ac:dyDescent="0.3">
      <c r="A3" s="358" t="s">
        <v>125</v>
      </c>
      <c r="B3" s="359"/>
      <c r="C3" s="359"/>
      <c r="D3" s="359"/>
      <c r="E3" s="359"/>
      <c r="F3" s="359"/>
      <c r="G3" s="359"/>
      <c r="H3" s="359"/>
      <c r="I3" s="359"/>
      <c r="J3" s="360"/>
    </row>
    <row r="4" spans="1:10" ht="15" thickBot="1" x14ac:dyDescent="0.35">
      <c r="A4" s="361"/>
      <c r="B4" s="362"/>
      <c r="C4" s="362"/>
      <c r="D4" s="362"/>
      <c r="E4" s="362"/>
      <c r="F4" s="362"/>
      <c r="G4" s="362"/>
      <c r="H4" s="362"/>
      <c r="I4" s="362"/>
      <c r="J4" s="363"/>
    </row>
    <row r="5" spans="1:10" x14ac:dyDescent="0.3">
      <c r="A5" s="135"/>
      <c r="B5" s="135"/>
      <c r="C5" s="135"/>
      <c r="D5" s="135"/>
      <c r="E5" s="135"/>
      <c r="F5" s="135"/>
      <c r="G5" s="135"/>
      <c r="H5" s="135"/>
      <c r="I5" s="135"/>
      <c r="J5" s="135"/>
    </row>
    <row r="6" spans="1:10" ht="14.4" customHeight="1" x14ac:dyDescent="0.3">
      <c r="A6" s="364" t="s">
        <v>126</v>
      </c>
      <c r="B6" s="365"/>
      <c r="C6" s="365"/>
      <c r="D6" s="365"/>
      <c r="E6" s="365"/>
      <c r="F6" s="365"/>
      <c r="G6" s="365"/>
      <c r="H6" s="365"/>
      <c r="I6" s="365"/>
      <c r="J6" s="366"/>
    </row>
    <row r="7" spans="1:10" x14ac:dyDescent="0.3">
      <c r="A7" s="367"/>
      <c r="B7" s="368"/>
      <c r="C7" s="368"/>
      <c r="D7" s="368"/>
      <c r="E7" s="368"/>
      <c r="F7" s="368"/>
      <c r="G7" s="368"/>
      <c r="H7" s="368"/>
      <c r="I7" s="368"/>
      <c r="J7" s="369"/>
    </row>
    <row r="8" spans="1:10" x14ac:dyDescent="0.3">
      <c r="A8" s="367"/>
      <c r="B8" s="368"/>
      <c r="C8" s="368"/>
      <c r="D8" s="368"/>
      <c r="E8" s="368"/>
      <c r="F8" s="368"/>
      <c r="G8" s="368"/>
      <c r="H8" s="368"/>
      <c r="I8" s="368"/>
      <c r="J8" s="369"/>
    </row>
    <row r="9" spans="1:10" x14ac:dyDescent="0.3">
      <c r="A9" s="367"/>
      <c r="B9" s="368"/>
      <c r="C9" s="368"/>
      <c r="D9" s="368"/>
      <c r="E9" s="368"/>
      <c r="F9" s="368"/>
      <c r="G9" s="368"/>
      <c r="H9" s="368"/>
      <c r="I9" s="368"/>
      <c r="J9" s="369"/>
    </row>
    <row r="10" spans="1:10" x14ac:dyDescent="0.3">
      <c r="A10" s="367"/>
      <c r="B10" s="368"/>
      <c r="C10" s="368"/>
      <c r="D10" s="368"/>
      <c r="E10" s="368"/>
      <c r="F10" s="368"/>
      <c r="G10" s="368"/>
      <c r="H10" s="368"/>
      <c r="I10" s="368"/>
      <c r="J10" s="369"/>
    </row>
    <row r="11" spans="1:10" x14ac:dyDescent="0.3">
      <c r="A11" s="370"/>
      <c r="B11" s="371"/>
      <c r="C11" s="371"/>
      <c r="D11" s="371"/>
      <c r="E11" s="371"/>
      <c r="F11" s="371"/>
      <c r="G11" s="371"/>
      <c r="H11" s="371"/>
      <c r="I11" s="371"/>
      <c r="J11" s="372"/>
    </row>
    <row r="12" spans="1:10" ht="15" thickBot="1" x14ac:dyDescent="0.35"/>
    <row r="13" spans="1:10" x14ac:dyDescent="0.3">
      <c r="A13" s="373" t="s">
        <v>127</v>
      </c>
      <c r="B13" s="374"/>
      <c r="C13" s="374"/>
      <c r="D13" s="374"/>
      <c r="E13" s="374"/>
      <c r="F13" s="374"/>
      <c r="G13" s="374"/>
      <c r="H13" s="374"/>
      <c r="I13" s="374"/>
      <c r="J13" s="375"/>
    </row>
    <row r="14" spans="1:10" ht="28.8" customHeight="1" x14ac:dyDescent="0.3">
      <c r="A14" s="147" t="s">
        <v>130</v>
      </c>
      <c r="B14" s="136" t="s">
        <v>135</v>
      </c>
      <c r="C14" s="376" t="s">
        <v>131</v>
      </c>
      <c r="D14" s="376"/>
      <c r="E14" s="377" t="s">
        <v>132</v>
      </c>
      <c r="F14" s="377"/>
      <c r="G14" s="378" t="s">
        <v>134</v>
      </c>
      <c r="H14" s="379"/>
      <c r="I14" s="378" t="s">
        <v>133</v>
      </c>
      <c r="J14" s="380"/>
    </row>
    <row r="15" spans="1:10" ht="15" customHeight="1" x14ac:dyDescent="0.3">
      <c r="A15" s="145" t="s">
        <v>128</v>
      </c>
      <c r="B15" s="171">
        <v>0</v>
      </c>
      <c r="C15" s="346">
        <v>1</v>
      </c>
      <c r="D15" s="347"/>
      <c r="E15" s="346">
        <v>1</v>
      </c>
      <c r="F15" s="347"/>
      <c r="G15" s="348">
        <v>12</v>
      </c>
      <c r="H15" s="349"/>
      <c r="I15" s="344">
        <f>IF(B15&gt;G15,"FOUT",(B15*C15*E15))</f>
        <v>0</v>
      </c>
      <c r="J15" s="345"/>
    </row>
    <row r="16" spans="1:10" ht="15" customHeight="1" x14ac:dyDescent="0.3">
      <c r="A16" s="146" t="s">
        <v>136</v>
      </c>
      <c r="B16" s="137"/>
      <c r="C16" s="352"/>
      <c r="D16" s="353"/>
      <c r="E16" s="352"/>
      <c r="F16" s="353"/>
      <c r="G16" s="354"/>
      <c r="H16" s="355"/>
      <c r="I16" s="356"/>
      <c r="J16" s="357"/>
    </row>
    <row r="17" spans="1:10" x14ac:dyDescent="0.3">
      <c r="A17" s="144" t="s">
        <v>129</v>
      </c>
      <c r="B17" s="171">
        <v>0</v>
      </c>
      <c r="C17" s="350">
        <v>1</v>
      </c>
      <c r="D17" s="351"/>
      <c r="E17" s="346">
        <v>1</v>
      </c>
      <c r="F17" s="347"/>
      <c r="G17" s="348">
        <v>12</v>
      </c>
      <c r="H17" s="349"/>
      <c r="I17" s="344">
        <f>IF((B17/B18)&gt;G17,"FOUT",((B17/B18)*C17*E17*12))</f>
        <v>0</v>
      </c>
      <c r="J17" s="345"/>
    </row>
    <row r="18" spans="1:10" ht="15" thickBot="1" x14ac:dyDescent="0.35">
      <c r="A18" s="138" t="s">
        <v>137</v>
      </c>
      <c r="B18" s="172">
        <v>210</v>
      </c>
      <c r="C18" s="139"/>
      <c r="D18" s="139"/>
      <c r="E18" s="140"/>
      <c r="F18" s="140"/>
      <c r="G18" s="141"/>
      <c r="H18" s="141"/>
      <c r="I18" s="142"/>
      <c r="J18" s="143"/>
    </row>
    <row r="19" spans="1:10" ht="316.2" customHeight="1" thickBot="1" x14ac:dyDescent="0.35">
      <c r="A19" s="341" t="s">
        <v>138</v>
      </c>
      <c r="B19" s="342"/>
      <c r="C19" s="342"/>
      <c r="D19" s="342"/>
      <c r="E19" s="342"/>
      <c r="F19" s="342"/>
      <c r="G19" s="342"/>
      <c r="H19" s="342"/>
      <c r="I19" s="342"/>
      <c r="J19" s="343"/>
    </row>
  </sheetData>
  <sheetProtection algorithmName="SHA-512" hashValue="mQyUG8wcCw+v9ZIFq+vcdRbV8dWlMb9AfBH5hN2E7Co5SAfpJQ0BKMi6feW4tXM8ERT8u0EcO8rvX0JZ3HxY8A==" saltValue="5rZLJc/spgv2pcNVARzT1A==" spinCount="100000" sheet="1" objects="1" scenarios="1"/>
  <mergeCells count="21">
    <mergeCell ref="A1:J1"/>
    <mergeCell ref="A3:J4"/>
    <mergeCell ref="A6:J11"/>
    <mergeCell ref="A13:J13"/>
    <mergeCell ref="C14:D14"/>
    <mergeCell ref="E14:F14"/>
    <mergeCell ref="G14:H14"/>
    <mergeCell ref="I14:J14"/>
    <mergeCell ref="A19:J19"/>
    <mergeCell ref="I15:J15"/>
    <mergeCell ref="C15:D15"/>
    <mergeCell ref="E15:F15"/>
    <mergeCell ref="G15:H15"/>
    <mergeCell ref="C17:D17"/>
    <mergeCell ref="E17:F17"/>
    <mergeCell ref="G17:H17"/>
    <mergeCell ref="I17:J17"/>
    <mergeCell ref="C16:D16"/>
    <mergeCell ref="E16:F16"/>
    <mergeCell ref="G16:H16"/>
    <mergeCell ref="I16:J1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LEES DIT EERST</vt:lpstr>
      <vt:lpstr>Begrotingsaanvraag</vt:lpstr>
      <vt:lpstr>Toelichting begr.aanvraag</vt:lpstr>
      <vt:lpstr>Berekening personeelsinzet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Herck, Johan</dc:creator>
  <cp:lastModifiedBy>Van Herck, Johan</cp:lastModifiedBy>
  <cp:lastPrinted>2021-02-23T15:04:42Z</cp:lastPrinted>
  <dcterms:created xsi:type="dcterms:W3CDTF">2020-04-23T12:14:38Z</dcterms:created>
  <dcterms:modified xsi:type="dcterms:W3CDTF">2021-03-03T13:04:22Z</dcterms:modified>
</cp:coreProperties>
</file>