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ghysna\AppData\Local\Microsoft\Windows\INetCache\Content.Outlook\AEY4P0SC\"/>
    </mc:Choice>
  </mc:AlternateContent>
  <xr:revisionPtr revIDLastSave="0" documentId="13_ncr:1_{B5D79DBB-ABE7-40DE-B774-537F8909BAEA}" xr6:coauthVersionLast="45" xr6:coauthVersionMax="45" xr10:uidLastSave="{00000000-0000-0000-0000-000000000000}"/>
  <bookViews>
    <workbookView xWindow="-120" yWindow="-120" windowWidth="29040" windowHeight="15840" xr2:uid="{00000000-000D-0000-FFFF-FFFF00000000}"/>
  </bookViews>
  <sheets>
    <sheet name="LEES DIT EERST" sheetId="8" r:id="rId1"/>
    <sheet name="begrotingsaanvraag partner" sheetId="6" r:id="rId2"/>
    <sheet name="Totalen begrotingsaanvraag" sheetId="7" r:id="rId3"/>
  </sheets>
  <definedNames>
    <definedName name="_xlnm.Print_Area" localSheetId="1">'begrotingsaanvraag partner'!$A$1:$S$191</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6" l="1"/>
  <c r="G15" i="6" l="1"/>
  <c r="F15" i="6"/>
  <c r="I11" i="6"/>
  <c r="J11" i="6"/>
  <c r="K11" i="6"/>
  <c r="G11" i="6"/>
  <c r="H11" i="6"/>
  <c r="A187" i="6" l="1"/>
  <c r="A186" i="6"/>
  <c r="A185" i="6"/>
  <c r="A184" i="6"/>
  <c r="A183" i="6"/>
  <c r="A182" i="6"/>
  <c r="A181" i="6"/>
  <c r="A180" i="6"/>
  <c r="A179" i="6"/>
  <c r="A178" i="6"/>
  <c r="A177" i="6"/>
  <c r="A176" i="6"/>
  <c r="M178" i="6" l="1"/>
  <c r="M179" i="6"/>
  <c r="M180" i="6"/>
  <c r="M181" i="6"/>
  <c r="M182" i="6"/>
  <c r="M183" i="6"/>
  <c r="M184" i="6"/>
  <c r="M185" i="6"/>
  <c r="M186" i="6"/>
  <c r="M187" i="6"/>
  <c r="M176" i="6"/>
  <c r="M177" i="6"/>
  <c r="L88" i="6" l="1"/>
  <c r="M88" i="6"/>
  <c r="N88" i="6"/>
  <c r="O88" i="6"/>
  <c r="P88" i="6"/>
  <c r="Q88" i="6"/>
  <c r="M13" i="7" l="1"/>
  <c r="M14" i="7"/>
  <c r="O14" i="7" s="1"/>
  <c r="M15" i="7"/>
  <c r="O15" i="7" s="1"/>
  <c r="M16" i="7"/>
  <c r="O16" i="7" s="1"/>
  <c r="M17" i="7"/>
  <c r="M18" i="7"/>
  <c r="O18" i="7" s="1"/>
  <c r="M19" i="7"/>
  <c r="O19" i="7" s="1"/>
  <c r="M20" i="7"/>
  <c r="O20" i="7" s="1"/>
  <c r="M21" i="7"/>
  <c r="O21" i="7" s="1"/>
  <c r="M12" i="7"/>
  <c r="O17" i="7"/>
  <c r="I22" i="7"/>
  <c r="B22" i="7"/>
  <c r="O12" i="7" l="1"/>
  <c r="O13" i="7"/>
  <c r="J22" i="7"/>
  <c r="K22" i="7"/>
  <c r="L22" i="7"/>
  <c r="M22" i="7" l="1"/>
  <c r="O22" i="7"/>
  <c r="G156" i="6"/>
  <c r="G158" i="6"/>
  <c r="A172" i="6"/>
  <c r="M174" i="6" l="1"/>
  <c r="M175" i="6"/>
  <c r="A174" i="6"/>
  <c r="A175" i="6"/>
  <c r="A173" i="6"/>
  <c r="M173" i="6"/>
  <c r="F172" i="6"/>
  <c r="R16" i="6" l="1"/>
  <c r="F14" i="6"/>
  <c r="H15" i="6"/>
  <c r="I15" i="6"/>
  <c r="J15" i="6"/>
  <c r="K15" i="6"/>
  <c r="R24" i="6" l="1"/>
  <c r="R25" i="6"/>
  <c r="R26" i="6"/>
  <c r="R27" i="6"/>
  <c r="R28" i="6"/>
  <c r="R29" i="6"/>
  <c r="R30" i="6"/>
  <c r="G155" i="6" l="1"/>
  <c r="A1" i="6" l="1"/>
  <c r="G162" i="6"/>
  <c r="G161" i="6"/>
  <c r="G160" i="6"/>
  <c r="G159" i="6"/>
  <c r="G157" i="6"/>
  <c r="G154" i="6"/>
  <c r="G153" i="6"/>
  <c r="G14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23" i="6"/>
  <c r="R22" i="6"/>
  <c r="R21" i="6"/>
  <c r="R20" i="6"/>
  <c r="R19" i="6"/>
  <c r="R18" i="6"/>
  <c r="R17" i="6"/>
  <c r="K12" i="6"/>
  <c r="J12" i="6"/>
  <c r="I12" i="6"/>
  <c r="H12" i="6"/>
  <c r="G12" i="6"/>
  <c r="F12" i="6"/>
  <c r="S18" i="6" l="1"/>
  <c r="S19" i="6"/>
  <c r="S20" i="6"/>
  <c r="S21" i="6"/>
  <c r="S17" i="6"/>
  <c r="S25" i="6"/>
  <c r="S30" i="6"/>
  <c r="S34" i="6"/>
  <c r="S38" i="6"/>
  <c r="S41" i="6"/>
  <c r="S45" i="6"/>
  <c r="S49" i="6"/>
  <c r="S53" i="6"/>
  <c r="S57" i="6"/>
  <c r="S61" i="6"/>
  <c r="S65" i="6"/>
  <c r="S69" i="6"/>
  <c r="S73" i="6"/>
  <c r="S77" i="6"/>
  <c r="S81" i="6"/>
  <c r="S85" i="6"/>
  <c r="S22" i="6"/>
  <c r="S26" i="6"/>
  <c r="S31" i="6"/>
  <c r="S35" i="6"/>
  <c r="S39" i="6"/>
  <c r="S42" i="6"/>
  <c r="S46" i="6"/>
  <c r="S50" i="6"/>
  <c r="S54" i="6"/>
  <c r="S58" i="6"/>
  <c r="S62" i="6"/>
  <c r="S66" i="6"/>
  <c r="S70" i="6"/>
  <c r="S74" i="6"/>
  <c r="S78" i="6"/>
  <c r="S82" i="6"/>
  <c r="S86" i="6"/>
  <c r="S23" i="6"/>
  <c r="S27" i="6"/>
  <c r="S28" i="6"/>
  <c r="S32" i="6"/>
  <c r="S36" i="6"/>
  <c r="S40" i="6"/>
  <c r="S43" i="6"/>
  <c r="S47" i="6"/>
  <c r="S51" i="6"/>
  <c r="S55" i="6"/>
  <c r="S59" i="6"/>
  <c r="S63" i="6"/>
  <c r="S67" i="6"/>
  <c r="S71" i="6"/>
  <c r="S75" i="6"/>
  <c r="S79" i="6"/>
  <c r="S83" i="6"/>
  <c r="S87" i="6"/>
  <c r="S24" i="6"/>
  <c r="S29" i="6"/>
  <c r="S33" i="6"/>
  <c r="S37" i="6"/>
  <c r="S44" i="6"/>
  <c r="S48" i="6"/>
  <c r="S52" i="6"/>
  <c r="S56" i="6"/>
  <c r="S60" i="6"/>
  <c r="S64" i="6"/>
  <c r="S68" i="6"/>
  <c r="S72" i="6"/>
  <c r="S76" i="6"/>
  <c r="S80" i="6"/>
  <c r="S84" i="6"/>
  <c r="S16" i="6"/>
  <c r="G163" i="6"/>
  <c r="H172" i="6" s="1"/>
  <c r="R88" i="6"/>
  <c r="C102" i="6" l="1"/>
  <c r="C107" i="6" s="1"/>
  <c r="B169" i="6"/>
  <c r="S88" i="6"/>
  <c r="D102" i="6" l="1"/>
  <c r="F102" i="6" s="1"/>
  <c r="E172" i="6" s="1"/>
  <c r="C172" i="6"/>
  <c r="D107" i="6" l="1"/>
  <c r="E107" i="6" s="1"/>
  <c r="M172" i="6"/>
  <c r="M188" i="6" l="1"/>
  <c r="S188" i="6" s="1"/>
</calcChain>
</file>

<file path=xl/sharedStrings.xml><?xml version="1.0" encoding="utf-8"?>
<sst xmlns="http://schemas.openxmlformats.org/spreadsheetml/2006/main" count="115" uniqueCount="101">
  <si>
    <t>Projectgegevens</t>
  </si>
  <si>
    <t>Projecttitel:</t>
  </si>
  <si>
    <t>Personeel</t>
  </si>
  <si>
    <t>Naam of personeelscategorie</t>
  </si>
  <si>
    <t>mensmaanden</t>
  </si>
  <si>
    <t>mensjaren</t>
  </si>
  <si>
    <t>Land</t>
  </si>
  <si>
    <t>Omschrijving</t>
  </si>
  <si>
    <t>kostendriver (aantal mensmaanden; aantal testen; …)</t>
  </si>
  <si>
    <t>Personeelskosten</t>
  </si>
  <si>
    <t>ingezette mensmaanden op het project</t>
  </si>
  <si>
    <t>mm Jaar 1</t>
  </si>
  <si>
    <t>mm Jaar 2</t>
  </si>
  <si>
    <t>Werkingskosten</t>
  </si>
  <si>
    <t>mm jaar 3</t>
  </si>
  <si>
    <t>mm jaar 4</t>
  </si>
  <si>
    <t>Investeringskosten</t>
  </si>
  <si>
    <t>mm jaar 5</t>
  </si>
  <si>
    <t>mm jaar 6</t>
  </si>
  <si>
    <t>totaal aanvaarde mensmaanden (4)</t>
  </si>
  <si>
    <t>EXTERNE PRESTATIES  (*)</t>
  </si>
  <si>
    <t xml:space="preserve"> INVESTERINGSKOSTEN (*)</t>
  </si>
  <si>
    <t xml:space="preserve">PERSONEELSKOSTEN
</t>
  </si>
  <si>
    <t>Contactpersoon voor bijkomende informatie (naam, functie, telefoonnummer en emailadres):</t>
  </si>
  <si>
    <t>Code (2)</t>
  </si>
  <si>
    <t>Naam van leverancier/aanbieder</t>
  </si>
  <si>
    <t>overhead/ mensjaar (*)</t>
  </si>
  <si>
    <t>Personeelskost op het project</t>
  </si>
  <si>
    <t>projectjaar 1</t>
  </si>
  <si>
    <t>projectjaar 2</t>
  </si>
  <si>
    <t>projectjaar 3</t>
  </si>
  <si>
    <t>TOTALE PERSONEELSKOSTEN</t>
  </si>
  <si>
    <t>TOTALE EXTERNE PRESTATIES</t>
  </si>
  <si>
    <t>TOTALE INVESTERINGSKOSTEN</t>
  </si>
  <si>
    <t>Projectjaar 4</t>
  </si>
  <si>
    <t>Projectjaar 5</t>
  </si>
  <si>
    <t>Projectjaar 6</t>
  </si>
  <si>
    <t>OVERHEADKOSTEN</t>
  </si>
  <si>
    <t>berekende overheadkosten</t>
  </si>
  <si>
    <t>Kost exclusief btw (**)</t>
  </si>
  <si>
    <t>Toelichting bij externe prestaties</t>
  </si>
  <si>
    <t>Toelichting bij investeringskosten</t>
  </si>
  <si>
    <t xml:space="preserve">Toelichting bij personeelskosten </t>
  </si>
  <si>
    <t>Omschrijving van de geactiveerde uitgaven</t>
  </si>
  <si>
    <t>Aankoopbedrag exclusief btw</t>
  </si>
  <si>
    <t>Projectperiode (van xx/xx/20xx tot xx/xx/20xx)</t>
  </si>
  <si>
    <t>gebruiksperiode binnen de projectperiode uitgedrukt in maanden</t>
  </si>
  <si>
    <t>Economische levensduur in maanden</t>
  </si>
  <si>
    <t>De aanvrager neemt er kennis van dat het Agentschap Innoveren en Ondernemen steeds de subsidie kan herzien en terugvorderen indien een partij met het oog op de subsidie of enig ander aan de overeenkomst verbonden voordeel, onjuiste of onvolledige verklaringen heeft afgelegd.</t>
  </si>
  <si>
    <t>WERKINGSKOSTEN</t>
  </si>
  <si>
    <t>plafond werkingskost (*)</t>
  </si>
  <si>
    <t>ingediend</t>
  </si>
  <si>
    <t>werkingskosten</t>
  </si>
  <si>
    <t>Aantal gepresteerde uren op jaarbasis  (1):</t>
  </si>
  <si>
    <t>Bedrijfsnaam of instelling:</t>
  </si>
  <si>
    <t>Totalen per partner bij begrotingsaanvraag</t>
  </si>
  <si>
    <t>Projectoverzicht</t>
  </si>
  <si>
    <t>Dit tabblad moet enkel ingevuld worden wanneer er meerdere partners betrokken zijn in het project</t>
  </si>
  <si>
    <t>Totaal</t>
  </si>
  <si>
    <t>Bedrijfsnaam of instelling van hoofdaanvrager:</t>
  </si>
  <si>
    <t>*voor de overheadkosten wordt maximaal 25.000 EUR/mensjaar voorzien.  Indien men echter verwacht dat deze forfait lager ligt moet dit bedrag hier gewijzigd worden.</t>
  </si>
  <si>
    <t>Werknemer (w), Overhead (o), Barema (b)</t>
  </si>
  <si>
    <t>Totaal ingediende mensmaanden</t>
  </si>
  <si>
    <t>Overheadkosten</t>
  </si>
  <si>
    <t>Begroting</t>
  </si>
  <si>
    <t>Subsidie</t>
  </si>
  <si>
    <t>TOTAALOVERZICHT</t>
  </si>
  <si>
    <t>Toegepast subsidiepercentage (*)</t>
  </si>
  <si>
    <t>(*) het geclaimde subsidiepercentage dient hier te worden ingevuld</t>
  </si>
  <si>
    <t>Afschrijvingskost (**)</t>
  </si>
  <si>
    <t>Ondernemingsnummer (BExxx.xxx.xxx)</t>
  </si>
  <si>
    <t>OZI 2</t>
  </si>
  <si>
    <t>OZI 3</t>
  </si>
  <si>
    <t>OZI 4</t>
  </si>
  <si>
    <t>Naam OZI</t>
  </si>
  <si>
    <t>Partner 2</t>
  </si>
  <si>
    <t>Partner 3</t>
  </si>
  <si>
    <t>Partner 4</t>
  </si>
  <si>
    <t>Partner 5</t>
  </si>
  <si>
    <t>Partner 6</t>
  </si>
  <si>
    <t>Partner 7</t>
  </si>
  <si>
    <t>Partner 1</t>
  </si>
  <si>
    <t>Externe prestaties</t>
  </si>
  <si>
    <t>0ZI 1 (2)</t>
  </si>
  <si>
    <t>Partner 8</t>
  </si>
  <si>
    <t>Partner 9</t>
  </si>
  <si>
    <t>Partner 10</t>
  </si>
  <si>
    <t>Naam van de begunstigde partner (1)</t>
  </si>
  <si>
    <t>Toegepast subsidie%</t>
  </si>
  <si>
    <t>Totale kosten</t>
  </si>
  <si>
    <t xml:space="preserve">Gevraagde subsidiebedrag </t>
  </si>
  <si>
    <t xml:space="preserve">Dit projectoverzicht vormt ook de basis voor communicatie met VLAIO tijdens de uitvoering van uw project.  Eventuele aanvragen tot budgetverschuiving tussen de diverse partners worden aangevraagd aan de hand van dit projectoverzicht.  Hieronder wordt dan de nodige toelichting gegeven. </t>
  </si>
  <si>
    <t>(2) indien een onderzoekspartner door meerdere bedrijfspartners moet betaald worden, dient u hier de opdeling te maken per bedrijfspartner. Voorbeeld: een OZI heeft een begroting van 10.000 EUR en wordt hiervoor vergoed door bedrijfspartner 1 en bedrijfspartner 2. Als beide bedrijfspartners voor de helft bijdragen, dan komt 5.000 EUR onder bedrijfspartner 1 en 5.000 EUR bij bedrijfspartner 2 te staan. Uiteraard zijn andere verdelingen mogelijk, maar het totaal onderaan de kolom moet per OZI gelijk zijn aan de totale begroting van deze OZI (die hiervoor een afzonderlijke begrotingsopmaak opstelt).</t>
  </si>
  <si>
    <t>Bezetttinggraad ten laste van het project (%)</t>
  </si>
  <si>
    <t>(1) hier moet de naam van de bedrijfspartner of kennisinstelling worden ingevuld. De kennisinstelling kan in de deze kolom gezet worden indien men optreedt als onderzoekspartner of bij de OZI-kolommen als begunstigde in ICON/COOCK/TETRA/…</t>
  </si>
  <si>
    <t>*de werkingskosten kunnen tot een plafond van 25.000 EUR/mensjaar eenvoudig geclaimd worden mits summiere toelichting in onderstaande tabel. Opgelet: het betreft hier geen forfait! Bij eindafrekening kunnen deze kosten door de verificatiedienst in detail worden opgevraagd. Indien de werkingskosten in deze begrotingsopmaak toch hoger liggen dan 25.000 EUR/mensjaar moet dit aan de hand van een gedetailleerde overzichtsborderel worden gemotiveerd in een apart tabblad bij deze Excel-file.</t>
  </si>
  <si>
    <t>Toelichting van de geclaimde werkingskosten (tot het plafond van 25.000 EUR/mensjaar)</t>
  </si>
  <si>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de </t>
    </r>
    <r>
      <rPr>
        <b/>
        <sz val="11"/>
        <color theme="1"/>
        <rFont val="Calibri"/>
        <family val="2"/>
        <scheme val="minor"/>
      </rPr>
      <t xml:space="preserve">BEGROTINGSAANVRAAG </t>
    </r>
    <r>
      <rPr>
        <sz val="11"/>
        <color theme="1"/>
        <rFont val="Calibri"/>
        <family val="2"/>
        <scheme val="minor"/>
      </rPr>
      <t xml:space="preserve">en is opgebouwd uit 2 tabbladen:
1) tabblad </t>
    </r>
    <r>
      <rPr>
        <b/>
        <sz val="11"/>
        <color theme="1"/>
        <rFont val="Calibri"/>
        <family val="2"/>
        <scheme val="minor"/>
      </rPr>
      <t>"begrotingsaanvraag partner"</t>
    </r>
    <r>
      <rPr>
        <sz val="11"/>
        <color theme="1"/>
        <rFont val="Calibri"/>
        <family val="2"/>
        <scheme val="minor"/>
      </rPr>
      <t xml:space="preserve">, te kopiëren voor en in te vullen door elke partner afzonderlijk
2) tabblad </t>
    </r>
    <r>
      <rPr>
        <b/>
        <sz val="11"/>
        <color theme="1"/>
        <rFont val="Calibri"/>
        <family val="2"/>
        <scheme val="minor"/>
      </rPr>
      <t>"Totalen begrotingsaanvraag"</t>
    </r>
    <r>
      <rPr>
        <sz val="11"/>
        <color theme="1"/>
        <rFont val="Calibri"/>
        <family val="2"/>
        <scheme val="minor"/>
      </rPr>
      <t xml:space="preserve">, waarin de cijfers uit de afzonderlijke tabbladen bij elkaar worden gevoegd indien er meerdere partners zijn
Enkel de witte en gele velden moeten ingevuld worden. De grijze velden zijn ofwel informatief ofwel berekende velden die niet editeerbaar zijn.
Omwille van beveiliging kunt u zelf geen rijen invoegen. Indien u toch meer rijen nodig heeft dan voorzien kan er contact worden opgenomen met verificatie@vlaio.be en zal u een aangepaste Excelfile worden bezorgd. 
De tabbladen zijn opgebouwd voor een maximale duur van de verschillende projecttypes. U kan het aantal jaarkolommen verminderen of vermeerderen via de hide-functie in Excel, afhankelijk van de duur van uw project. In deze template wordt uitgegaan van 3 projectjaren.
Elke partner of onderzoeksinstelling dient een afzonderlijke versie van het tabblad "begrotingsaanvraag partner" in te vullen. U kan dit tabblad eenvoudig kopiëren door rechts te klikken op de naam van het tabblad. Door hierop te dubbelklikken kan u de naam aanpassen, wat nodig zal zijn bij meerdere partners. 
Alle kostenstaten worden door de hoofdaanvrager van het project verzameld. De hoofdaanvrager vult het tabblad "Totalen begrotingsaanvraag" in. Alle tabbladen worden verzameld in hetzelfde Excelbestand. Om foutboodschappen te vermijden is het aan te raden om telkens het originele tabblad van deze template te kopiëren en geen kopie van een kopie te maken. Dit Excelbestand (geen pdf) wordt bezorgd aan het Agentschap Innoveren en Ondernemen via het digitale platform.
Welke kosten aanvaardbaar zijn voor het Agentschap Innoveren en Ondernemen en welke verantwoording er nodig is, wordt in detail toegelicht in de handleiding bij het VLAIO-kostenmodel. Deze tekst vindt u op onze website (www.vlaio.be) bij de indiendocumenten van het gekozen projecttype.
Ingeval van vragen/onduidelijkheden bij het invullen van deze Excel-kostentemplate kan men steeds terecht bij verificatie@vlaio.be 
</t>
    </r>
    <r>
      <rPr>
        <sz val="10"/>
        <color theme="1"/>
        <rFont val="Calibri"/>
        <family val="2"/>
        <scheme val="minor"/>
      </rPr>
      <t xml:space="preserve"> </t>
    </r>
    <r>
      <rPr>
        <sz val="11"/>
        <color theme="1"/>
        <rFont val="Calibri"/>
        <family val="2"/>
        <scheme val="minor"/>
      </rPr>
      <t xml:space="preserve">
</t>
    </r>
  </si>
  <si>
    <t>(*)enkel de afschrijvingskosten m.b.t. investeringen die specifiek noodzakelijk zijn voor de uitvoering van het project komen in aanmerking. Het afschrijvingsritme is volgens de geldende (interne) boekhoudregels.  De toewijzing gebeurt pro rata volgens de gebruiks- benuttings- of bezettingsgraad en de gebruiksperiode van het investeringsgoed binnen de projectperiode. Indien het afschrijvingsritme niet lineair is, dient het afschrijvingsregime toegelicht te worden.
(**)onder de rubriek Investeringskosten komen enkel afschrijvingskosten van minimaal 20.000 EUR in aanmerking. Indien dit bedrag lager ligt worden deze afschrijvingskosten inbegrepen onder de rubriek werkingskosten.
De investeringskosten moeten bij aanvraag gemotiveerd worden via afschrijvingstabellen en het overzicht van de balansrekeningen (klasse 2) indien ze als afschrijvend bestanddeel reeds voorkomen in de boekhouding en/of gestaafd worden via een offerte of factuur in bijlage of in het tekstvenster onder "Toelichting bij investeringskosten".</t>
  </si>
  <si>
    <t>(*)deze rubriek is voorzien voor derden (bedrijven, zelfstandigen, freelancers, kenniscentra en onderzoeksinstellingen) die in opdracht van een project- of onderzoekspartner een dienst leveren als onderaannemer alsook managementvennootschappen. Zaakvoerders en meewerkende vennoten alsook zelfstandigen en freelancers met een langdurig formeel engagement met het steunaanvragende bedrijf kunnen daarnaast hun gepresteerde mensmaanden onder de rubriek Personeelskosten rapporteren door gebruik te maken van de code "o", ook wanneer zij zichzelf niet of slechts gedeeltelijk uitbetalen gedurende de projectperiode en m.u.v. mensen met een volledig vervangingsinkomen. Onder een langdurig formeel engagement wordt verstaan minstens (de intentie tot) 12 opeenvolgende maanden of minstens (de intentie tot) de helft van de duur van het project.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5 dzEUR/maand). Dit betekent dat (een deel van) hun gefactureerde kost tijdens de projectperiode niet als reële kasuitgave moet aangetoond worden om als subsidiabele kost bij eindcontrole in aanmerking te kunnen worden genomen. Gelieve dit in de toelichtingstabel duidelijk aan te geven wanneer hiervan gebruik wordt gemaakt.
(**)onder de rubriek Externe prestaties komen zowel geleverde diensten als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</si>
  <si>
    <t xml:space="preserve">(1) Voor het aantal gepresteerde uren op jaarbasis wordt door VLAIO uitgegaan van 1.596 uur. Indien de onderneming kan toelichten dat deze in werkelijkheid hoger ligt mag dit aantal uren door de aanvrager worden overschreven. Het maximum aantal aanvaardbare uren op jaarbasis is evenwel begrensd op 1.720 uur. Indien het aantal gepresteerde uren op jaarbasis lager zou liggen dan 1.596 uur kan dit door het bedrijf ook worden aangepast in de template.
(2) De kolom "Code" moet ingevuld worden met 1 van volgende codes. 
"w": voor projectleden met een werknemersstatuut (= met loonfiche en dus op payroll van het bedrijf). Zelfstandigen die factureren, inclusief bedrijfsleiders via managementovereenkomst, worden als Externe prestaties beschouwd.
"o": (overhead) voor zaakvoerders en meewerkende vennoten die in het aandelenregister van de onderneming zijn opgenomen + zelfstandigen en freelancers met een langdurig formeel engagement met het steunaanvragende bedrijf die zichzelf al dan niet een loon uitkeren (de mensmaanden tellen wel degelijk mee voor de berekening van de overheadkosten en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"b": (barema) voor bedrijven of onderzoeksinstellingen die voorafgaand afspraken hebben gemaakt rond het gebruik van brutolonen voor personeelscategorieën of werken op basis van barema's. Deze tarieven worden op jaarbasis ingegeven.
(3)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gemiddelde brutoloon over de volgende 12 maanden = 2.000 EUR/mnd. Dan wordt het maandelijks bruto maandloon = (2.000 EUR/50%) = 4.000 EUR, 4.000 EUR x 1,2% = 48 EUR/uur (= SUT). Voor de mogelijks daarop volgende projectjaren kan een indexatie van 2% worden toegepast.
(4) Indien er binnen de onderneming mogelijks minder dan 1.596 uur op jaarbasis worden gerapporteerd, dan stemt dit niet overeen met 12 aanvaarde mensmaanden (1 mensjaar = 12 mensmaanden = 210 dagen = 1.596 mensuren). Voorbeeld: wanneer het bedrijf 1.550 uur op jaarbasis presteert en er worden 12 ingezette mensmaanden (mm) gerapporteerd, dan zal het totaal aantal aanvaarde mensmaanden 11,7 mm bedragen (1.550 uur/1.596 uur x 12 mm = 11,7 mm). Men hoeft deze omrekening niet zelf uit te voeren. Dit wordt automatisch berekend via de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</si>
</sst>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44" formatCode="_-* #,##0.00\ &quot;€&quot;_-;\-* #,##0.00\ &quot;€&quot;_-;_-* &quot;-&quot;??\ &quot;€&quot;_-;_-@_-"/>
    <numFmt numFmtId="164" formatCode="_ &quot;€&quot;\ * #,##0.00_ ;_ &quot;€&quot;\ * \-#,##0.00_ ;_ &quot;€&quot;\ * &quot;-&quot;??_ ;_ @_ "/>
    <numFmt numFmtId="165" formatCode="_ * #,##0.00_ ;_ * \-#,##0.00_ ;_ * &quot;-&quot;??_ ;_ @_ "/>
    <numFmt numFmtId="166" formatCode="&quot;€&quot;\ #,##0"/>
    <numFmt numFmtId="167" formatCode="0.0"/>
    <numFmt numFmtId="168" formatCode="#,##0\ &quot;€&quot;"/>
    <numFmt numFmtId="169" formatCode="#,##0.0"/>
    <numFmt numFmtId="170" formatCode="\+0;\-0;0"/>
    <numFmt numFmtId="171" formatCode="_-* #,##0.00\ [$€-813]_-;\-* #,##0.00\ [$€-813]_-;_-* &quot;-&quot;??\ [$€-813]_-;_-@_-"/>
  </numFmts>
  <fonts count="35"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cellStyleXfs>
  <cellXfs count="400">
    <xf numFmtId="0" fontId="0" fillId="0" borderId="0" xfId="0"/>
    <xf numFmtId="3" fontId="6" fillId="0" borderId="0" xfId="0" applyNumberFormat="1" applyFont="1" applyFill="1" applyBorder="1" applyAlignment="1" applyProtection="1">
      <alignment horizontal="center" wrapText="1"/>
    </xf>
    <xf numFmtId="0" fontId="2" fillId="0" borderId="0" xfId="0" applyFont="1" applyProtection="1"/>
    <xf numFmtId="0" fontId="2" fillId="0" borderId="0" xfId="0" applyFont="1" applyAlignment="1" applyProtection="1">
      <alignment horizontal="center"/>
    </xf>
    <xf numFmtId="0" fontId="4" fillId="0" borderId="0" xfId="0" applyFont="1" applyProtection="1"/>
    <xf numFmtId="0" fontId="2" fillId="0" borderId="0" xfId="0" applyFont="1" applyFill="1" applyProtection="1"/>
    <xf numFmtId="0" fontId="3" fillId="0" borderId="0" xfId="0" applyFont="1" applyProtection="1"/>
    <xf numFmtId="0" fontId="3" fillId="0" borderId="0" xfId="0" applyFont="1" applyAlignment="1" applyProtection="1">
      <alignment horizontal="center"/>
    </xf>
    <xf numFmtId="0" fontId="3" fillId="0" borderId="0" xfId="0" applyFont="1" applyFill="1" applyBorder="1" applyProtection="1"/>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3" fontId="4"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Alignment="1" applyProtection="1">
      <alignment vertical="center"/>
    </xf>
    <xf numFmtId="0" fontId="7" fillId="0" borderId="0" xfId="0" applyFont="1" applyFill="1" applyBorder="1" applyAlignment="1" applyProtection="1">
      <alignment horizontal="center" wrapText="1"/>
    </xf>
    <xf numFmtId="0" fontId="2" fillId="0" borderId="0" xfId="0" applyFont="1" applyAlignment="1" applyProtection="1"/>
    <xf numFmtId="3" fontId="7" fillId="0" borderId="0" xfId="0" applyNumberFormat="1" applyFont="1" applyFill="1" applyBorder="1" applyAlignment="1" applyProtection="1">
      <alignment horizontal="center" wrapText="1"/>
    </xf>
    <xf numFmtId="0" fontId="6" fillId="0" borderId="0" xfId="0" applyFont="1" applyFill="1" applyBorder="1" applyAlignment="1" applyProtection="1">
      <alignment wrapText="1"/>
    </xf>
    <xf numFmtId="0" fontId="2" fillId="0" borderId="0" xfId="0" applyFont="1" applyBorder="1" applyAlignment="1" applyProtection="1">
      <alignment vertical="top" wrapText="1"/>
    </xf>
    <xf numFmtId="0" fontId="5" fillId="0" borderId="0" xfId="0" applyFont="1" applyFill="1" applyBorder="1" applyAlignment="1" applyProtection="1">
      <alignment vertical="center"/>
    </xf>
    <xf numFmtId="0" fontId="2" fillId="3" borderId="7"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0" borderId="0" xfId="0" applyFont="1" applyFill="1" applyBorder="1" applyAlignment="1" applyProtection="1">
      <alignment wrapText="1"/>
    </xf>
    <xf numFmtId="166" fontId="2" fillId="0" borderId="0" xfId="0" applyNumberFormat="1" applyFont="1" applyFill="1" applyBorder="1" applyAlignment="1" applyProtection="1">
      <alignment wrapText="1"/>
    </xf>
    <xf numFmtId="9" fontId="2" fillId="0" borderId="0" xfId="6" applyFont="1" applyProtection="1"/>
    <xf numFmtId="5" fontId="4" fillId="3" borderId="12" xfId="5" applyNumberFormat="1" applyFont="1" applyFill="1" applyBorder="1" applyAlignment="1" applyProtection="1">
      <alignment horizontal="center" vertical="center" wrapText="1"/>
    </xf>
    <xf numFmtId="0" fontId="2" fillId="3" borderId="0"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 fillId="3" borderId="13" xfId="0" applyFont="1" applyFill="1" applyBorder="1" applyAlignment="1" applyProtection="1">
      <alignment vertical="center"/>
    </xf>
    <xf numFmtId="0" fontId="2" fillId="3" borderId="14" xfId="0" applyFont="1" applyFill="1" applyBorder="1" applyAlignment="1" applyProtection="1">
      <alignment vertical="center"/>
    </xf>
    <xf numFmtId="169" fontId="2" fillId="3" borderId="52" xfId="0" applyNumberFormat="1" applyFont="1" applyFill="1" applyBorder="1" applyAlignment="1" applyProtection="1">
      <alignment horizontal="center" vertical="center"/>
    </xf>
    <xf numFmtId="0" fontId="4" fillId="3" borderId="32" xfId="0" applyFont="1" applyFill="1" applyBorder="1" applyAlignment="1" applyProtection="1">
      <alignment horizontal="center" vertical="center" wrapText="1"/>
    </xf>
    <xf numFmtId="0" fontId="2" fillId="3" borderId="13" xfId="0" applyFont="1" applyFill="1" applyBorder="1" applyAlignment="1" applyProtection="1">
      <alignment vertical="center" wrapText="1"/>
    </xf>
    <xf numFmtId="0" fontId="4" fillId="3" borderId="35" xfId="0" applyFont="1" applyFill="1" applyBorder="1" applyAlignment="1" applyProtection="1">
      <alignment vertical="center" wrapText="1"/>
    </xf>
    <xf numFmtId="169" fontId="2" fillId="3" borderId="34" xfId="0" applyNumberFormat="1" applyFont="1" applyFill="1" applyBorder="1" applyAlignment="1" applyProtection="1">
      <alignment horizontal="center" vertical="center" wrapText="1"/>
    </xf>
    <xf numFmtId="167" fontId="2" fillId="3" borderId="34" xfId="0" applyNumberFormat="1" applyFont="1" applyFill="1" applyBorder="1" applyAlignment="1" applyProtection="1">
      <alignment horizontal="center" vertical="center" wrapText="1"/>
    </xf>
    <xf numFmtId="167" fontId="2" fillId="3" borderId="53" xfId="0" applyNumberFormat="1" applyFont="1" applyFill="1" applyBorder="1" applyAlignment="1" applyProtection="1">
      <alignment horizontal="center" vertical="center"/>
    </xf>
    <xf numFmtId="0" fontId="2" fillId="3" borderId="50" xfId="0" applyFont="1" applyFill="1" applyBorder="1" applyAlignment="1" applyProtection="1">
      <alignment vertical="center" wrapText="1"/>
    </xf>
    <xf numFmtId="0" fontId="13" fillId="3" borderId="41" xfId="0" applyFont="1" applyFill="1" applyBorder="1" applyAlignment="1" applyProtection="1">
      <alignment horizontal="center" vertical="center" wrapText="1"/>
    </xf>
    <xf numFmtId="0" fontId="13" fillId="3" borderId="42"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3" fontId="17" fillId="6" borderId="15" xfId="0" applyNumberFormat="1" applyFont="1" applyFill="1" applyBorder="1" applyAlignment="1" applyProtection="1">
      <alignment horizontal="center" vertical="center"/>
      <protection locked="0"/>
    </xf>
    <xf numFmtId="0" fontId="18" fillId="3" borderId="0" xfId="0" applyFont="1" applyFill="1" applyBorder="1" applyAlignment="1" applyProtection="1">
      <alignment vertical="center"/>
    </xf>
    <xf numFmtId="0" fontId="18" fillId="3" borderId="32" xfId="0" applyFont="1" applyFill="1" applyBorder="1" applyAlignment="1" applyProtection="1">
      <alignment vertical="center"/>
    </xf>
    <xf numFmtId="0" fontId="17" fillId="0" borderId="13" xfId="0" applyFont="1" applyFill="1" applyBorder="1" applyAlignment="1" applyProtection="1">
      <alignment horizontal="left" vertical="center"/>
    </xf>
    <xf numFmtId="0" fontId="17" fillId="0" borderId="14" xfId="0" applyFont="1" applyFill="1" applyBorder="1" applyAlignment="1" applyProtection="1">
      <alignment horizontal="left" vertical="center"/>
    </xf>
    <xf numFmtId="0" fontId="17" fillId="4" borderId="14"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32" xfId="0" applyFont="1" applyFill="1" applyBorder="1" applyAlignment="1" applyProtection="1">
      <alignment vertical="center"/>
    </xf>
    <xf numFmtId="0" fontId="12" fillId="3" borderId="3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xf>
    <xf numFmtId="0" fontId="8" fillId="3" borderId="36"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wrapText="1"/>
    </xf>
    <xf numFmtId="0" fontId="8" fillId="3" borderId="34" xfId="0" applyFont="1" applyFill="1" applyBorder="1" applyAlignment="1" applyProtection="1">
      <alignment horizontal="center" vertical="center" textRotation="90" wrapText="1"/>
    </xf>
    <xf numFmtId="0" fontId="12" fillId="3" borderId="36" xfId="0" applyFont="1" applyFill="1" applyBorder="1" applyAlignment="1" applyProtection="1">
      <alignment horizontal="center" vertical="center" textRotation="90" wrapText="1"/>
    </xf>
    <xf numFmtId="0" fontId="12" fillId="3" borderId="15"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top"/>
      <protection locked="0"/>
    </xf>
    <xf numFmtId="167" fontId="10" fillId="0" borderId="21" xfId="0" applyNumberFormat="1" applyFont="1" applyFill="1" applyBorder="1" applyAlignment="1" applyProtection="1">
      <alignment horizontal="center" vertical="center"/>
      <protection locked="0"/>
    </xf>
    <xf numFmtId="167" fontId="10" fillId="0" borderId="23" xfId="0" applyNumberFormat="1" applyFont="1" applyFill="1" applyBorder="1" applyAlignment="1" applyProtection="1">
      <alignment horizontal="center" vertical="center"/>
      <protection locked="0"/>
    </xf>
    <xf numFmtId="167" fontId="14" fillId="3" borderId="26" xfId="0" applyNumberFormat="1" applyFont="1" applyFill="1" applyBorder="1" applyAlignment="1" applyProtection="1">
      <alignment horizontal="center" vertical="center"/>
    </xf>
    <xf numFmtId="168" fontId="14" fillId="3" borderId="26" xfId="0" applyNumberFormat="1" applyFont="1" applyFill="1" applyBorder="1" applyAlignment="1" applyProtection="1">
      <alignment horizontal="center" vertical="center"/>
    </xf>
    <xf numFmtId="167" fontId="10" fillId="0" borderId="5" xfId="0" applyNumberFormat="1" applyFont="1" applyFill="1" applyBorder="1" applyAlignment="1" applyProtection="1">
      <alignment horizontal="center" vertical="center"/>
      <protection locked="0"/>
    </xf>
    <xf numFmtId="167" fontId="10" fillId="0" borderId="7" xfId="0" applyNumberFormat="1" applyFont="1" applyFill="1" applyBorder="1" applyAlignment="1" applyProtection="1">
      <alignment horizontal="center" vertical="center"/>
      <protection locked="0"/>
    </xf>
    <xf numFmtId="167" fontId="10" fillId="4" borderId="5" xfId="0" applyNumberFormat="1" applyFont="1" applyFill="1" applyBorder="1" applyAlignment="1" applyProtection="1">
      <alignment horizontal="center" vertical="center"/>
      <protection locked="0"/>
    </xf>
    <xf numFmtId="167"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7" fontId="10" fillId="4" borderId="28" xfId="0" applyNumberFormat="1" applyFont="1" applyFill="1" applyBorder="1" applyAlignment="1" applyProtection="1">
      <alignment horizontal="center" vertical="center"/>
      <protection locked="0"/>
    </xf>
    <xf numFmtId="167" fontId="10" fillId="4" borderId="29" xfId="0" applyNumberFormat="1" applyFont="1" applyFill="1" applyBorder="1" applyAlignment="1" applyProtection="1">
      <alignment horizontal="center" vertical="center"/>
      <protection locked="0"/>
    </xf>
    <xf numFmtId="167" fontId="10" fillId="0" borderId="28" xfId="0" applyNumberFormat="1" applyFont="1" applyFill="1" applyBorder="1" applyAlignment="1" applyProtection="1">
      <alignment horizontal="center" vertical="center"/>
      <protection locked="0"/>
    </xf>
    <xf numFmtId="167" fontId="10" fillId="0" borderId="29" xfId="0" applyNumberFormat="1" applyFont="1" applyFill="1" applyBorder="1" applyAlignment="1" applyProtection="1">
      <alignment horizontal="center" vertical="center"/>
      <protection locked="0"/>
    </xf>
    <xf numFmtId="3" fontId="14" fillId="3" borderId="35" xfId="0" applyNumberFormat="1" applyFont="1" applyFill="1" applyBorder="1" applyAlignment="1" applyProtection="1">
      <alignment horizontal="center" vertical="center"/>
    </xf>
    <xf numFmtId="169" fontId="14" fillId="3" borderId="36" xfId="0" applyNumberFormat="1" applyFont="1" applyFill="1" applyBorder="1" applyAlignment="1" applyProtection="1">
      <alignment horizontal="center" vertical="center"/>
    </xf>
    <xf numFmtId="168" fontId="14" fillId="3" borderId="36"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wrapText="1"/>
      <protection locked="0"/>
    </xf>
    <xf numFmtId="5"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168" fontId="20" fillId="0" borderId="7" xfId="0" applyNumberFormat="1" applyFont="1" applyFill="1" applyBorder="1" applyAlignment="1" applyProtection="1">
      <alignment horizontal="center" vertical="center" wrapText="1"/>
      <protection locked="0"/>
    </xf>
    <xf numFmtId="3" fontId="20" fillId="0" borderId="7" xfId="0" applyNumberFormat="1"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9" fontId="20" fillId="0" borderId="7" xfId="0" applyNumberFormat="1" applyFont="1" applyFill="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Fill="1" applyBorder="1" applyAlignment="1" applyProtection="1">
      <alignment horizontal="center" vertical="center" wrapText="1"/>
      <protection locked="0"/>
    </xf>
    <xf numFmtId="9" fontId="20" fillId="0" borderId="29" xfId="0" applyNumberFormat="1" applyFont="1" applyFill="1" applyBorder="1" applyAlignment="1" applyProtection="1">
      <alignment horizontal="center" vertical="center" wrapText="1"/>
      <protection locked="0"/>
    </xf>
    <xf numFmtId="0" fontId="20" fillId="3" borderId="19" xfId="0" applyFont="1" applyFill="1" applyBorder="1" applyAlignment="1" applyProtection="1">
      <alignment wrapText="1"/>
    </xf>
    <xf numFmtId="5" fontId="22" fillId="3" borderId="12" xfId="5" applyNumberFormat="1" applyFont="1" applyFill="1" applyBorder="1" applyAlignment="1" applyProtection="1">
      <alignment horizontal="center" vertical="center" wrapText="1"/>
    </xf>
    <xf numFmtId="0" fontId="12" fillId="3" borderId="14" xfId="0" applyFont="1" applyFill="1" applyBorder="1" applyAlignment="1" applyProtection="1">
      <alignment vertical="center"/>
    </xf>
    <xf numFmtId="0" fontId="12" fillId="3" borderId="15" xfId="0" applyFont="1" applyFill="1" applyBorder="1" applyAlignment="1" applyProtection="1">
      <alignment vertical="center"/>
    </xf>
    <xf numFmtId="0" fontId="2" fillId="0" borderId="0" xfId="0" applyFont="1" applyAlignment="1" applyProtection="1">
      <alignment horizontal="right"/>
    </xf>
    <xf numFmtId="170" fontId="2" fillId="0" borderId="0" xfId="0" applyNumberFormat="1" applyFont="1" applyProtection="1"/>
    <xf numFmtId="3" fontId="10" fillId="0" borderId="9" xfId="0" applyNumberFormat="1" applyFont="1" applyFill="1" applyBorder="1" applyAlignment="1" applyProtection="1">
      <alignment horizontal="center" vertical="center"/>
      <protection locked="0"/>
    </xf>
    <xf numFmtId="3" fontId="10" fillId="0" borderId="11" xfId="0" applyNumberFormat="1" applyFont="1" applyFill="1" applyBorder="1" applyAlignment="1" applyProtection="1">
      <alignment horizontal="center" vertical="center"/>
      <protection locked="0"/>
    </xf>
    <xf numFmtId="0" fontId="22" fillId="3" borderId="54" xfId="0" applyFont="1" applyFill="1" applyBorder="1" applyAlignment="1" applyProtection="1">
      <alignment vertical="center" wrapText="1"/>
    </xf>
    <xf numFmtId="0" fontId="2" fillId="0" borderId="28" xfId="0" applyFont="1" applyFill="1" applyBorder="1" applyAlignment="1" applyProtection="1">
      <alignment horizontal="left" vertical="center" wrapText="1"/>
      <protection locked="0"/>
    </xf>
    <xf numFmtId="0" fontId="2" fillId="3" borderId="19" xfId="0" applyFont="1" applyFill="1" applyBorder="1" applyAlignment="1" applyProtection="1">
      <alignment vertical="center" wrapText="1"/>
    </xf>
    <xf numFmtId="0" fontId="4" fillId="3" borderId="54" xfId="0" applyFont="1" applyFill="1" applyBorder="1" applyAlignment="1" applyProtection="1">
      <alignment vertical="center" wrapText="1"/>
    </xf>
    <xf numFmtId="0" fontId="2" fillId="0" borderId="29"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0" fillId="3" borderId="6" xfId="0" applyFont="1" applyFill="1" applyBorder="1" applyAlignment="1" applyProtection="1">
      <alignment horizontal="center" vertical="center" wrapText="1"/>
    </xf>
    <xf numFmtId="0" fontId="20" fillId="3" borderId="19" xfId="0" applyFont="1" applyFill="1" applyBorder="1" applyAlignment="1" applyProtection="1">
      <alignment horizontal="center"/>
    </xf>
    <xf numFmtId="0" fontId="8" fillId="3" borderId="27" xfId="0" applyFont="1" applyFill="1" applyBorder="1" applyAlignment="1" applyProtection="1">
      <alignment horizontal="left" vertical="center"/>
    </xf>
    <xf numFmtId="0" fontId="8" fillId="3" borderId="44" xfId="0" applyFont="1" applyFill="1" applyBorder="1" applyAlignment="1" applyProtection="1">
      <alignment horizontal="left" vertical="center"/>
    </xf>
    <xf numFmtId="0" fontId="10" fillId="0" borderId="0" xfId="0" applyFont="1" applyBorder="1" applyAlignment="1" applyProtection="1">
      <alignment horizontal="left" vertical="top" wrapText="1"/>
    </xf>
    <xf numFmtId="0" fontId="2" fillId="3" borderId="19"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left" vertical="center" wrapText="1"/>
    </xf>
    <xf numFmtId="168" fontId="4" fillId="0" borderId="15" xfId="0" applyNumberFormat="1" applyFont="1" applyFill="1" applyBorder="1" applyAlignment="1" applyProtection="1">
      <alignment horizontal="center" vertical="center"/>
    </xf>
    <xf numFmtId="168" fontId="2" fillId="3" borderId="34" xfId="0" applyNumberFormat="1" applyFont="1" applyFill="1" applyBorder="1" applyAlignment="1" applyProtection="1">
      <alignment horizontal="center" vertical="center" wrapText="1"/>
    </xf>
    <xf numFmtId="5" fontId="20" fillId="0" borderId="8" xfId="5" applyNumberFormat="1" applyFont="1" applyFill="1" applyBorder="1" applyAlignment="1" applyProtection="1">
      <alignment horizontal="center" vertical="center" wrapText="1"/>
    </xf>
    <xf numFmtId="168" fontId="10" fillId="0" borderId="21" xfId="0" applyNumberFormat="1" applyFont="1" applyFill="1" applyBorder="1" applyAlignment="1" applyProtection="1">
      <alignment horizontal="center" vertical="center"/>
      <protection locked="0"/>
    </xf>
    <xf numFmtId="168" fontId="10" fillId="0" borderId="23" xfId="0" applyNumberFormat="1" applyFont="1" applyFill="1" applyBorder="1" applyAlignment="1" applyProtection="1">
      <alignment horizontal="center" vertical="center"/>
      <protection locked="0"/>
    </xf>
    <xf numFmtId="168" fontId="10" fillId="0" borderId="5" xfId="0" applyNumberFormat="1" applyFont="1" applyFill="1" applyBorder="1" applyAlignment="1" applyProtection="1">
      <alignment horizontal="center" vertical="center"/>
      <protection locked="0"/>
    </xf>
    <xf numFmtId="168" fontId="10" fillId="0" borderId="7" xfId="0" applyNumberFormat="1" applyFont="1" applyFill="1" applyBorder="1" applyAlignment="1" applyProtection="1">
      <alignment horizontal="center" vertical="center"/>
      <protection locked="0"/>
    </xf>
    <xf numFmtId="168" fontId="10" fillId="5" borderId="5" xfId="0" applyNumberFormat="1" applyFont="1" applyFill="1" applyBorder="1" applyAlignment="1" applyProtection="1">
      <alignment horizontal="center" vertical="center"/>
      <protection locked="0"/>
    </xf>
    <xf numFmtId="168" fontId="10" fillId="5" borderId="7" xfId="0" applyNumberFormat="1" applyFont="1" applyFill="1" applyBorder="1" applyAlignment="1" applyProtection="1">
      <alignment horizontal="center" vertical="center"/>
      <protection locked="0"/>
    </xf>
    <xf numFmtId="168" fontId="10" fillId="5" borderId="28" xfId="0" applyNumberFormat="1" applyFont="1" applyFill="1" applyBorder="1" applyAlignment="1" applyProtection="1">
      <alignment horizontal="center" vertical="center"/>
      <protection locked="0"/>
    </xf>
    <xf numFmtId="168" fontId="10" fillId="5" borderId="29" xfId="0" applyNumberFormat="1" applyFont="1" applyFill="1" applyBorder="1" applyAlignment="1" applyProtection="1">
      <alignment horizontal="center" vertical="center"/>
      <protection locked="0"/>
    </xf>
    <xf numFmtId="0" fontId="10" fillId="0" borderId="56"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center" wrapText="1"/>
    </xf>
    <xf numFmtId="0" fontId="8" fillId="0" borderId="0" xfId="0" applyFont="1" applyAlignment="1" applyProtection="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textRotation="90" wrapText="1"/>
    </xf>
    <xf numFmtId="168" fontId="10" fillId="0" borderId="23" xfId="8" applyNumberFormat="1" applyFont="1" applyFill="1" applyBorder="1" applyAlignment="1" applyProtection="1">
      <alignment horizontal="center" vertical="center"/>
      <protection locked="0"/>
    </xf>
    <xf numFmtId="168" fontId="10" fillId="0" borderId="22" xfId="8" applyNumberFormat="1" applyFont="1" applyFill="1" applyBorder="1" applyAlignment="1" applyProtection="1">
      <alignment horizontal="center" vertical="center"/>
      <protection locked="0"/>
    </xf>
    <xf numFmtId="168" fontId="10" fillId="0" borderId="26" xfId="8" applyNumberFormat="1" applyFont="1" applyFill="1" applyBorder="1" applyAlignment="1" applyProtection="1">
      <alignment horizontal="center" vertical="center"/>
      <protection locked="0"/>
    </xf>
    <xf numFmtId="168" fontId="10" fillId="0" borderId="7" xfId="8" applyNumberFormat="1" applyFont="1" applyFill="1" applyBorder="1" applyAlignment="1" applyProtection="1">
      <alignment horizontal="center" vertical="center"/>
      <protection locked="0"/>
    </xf>
    <xf numFmtId="168" fontId="10" fillId="0" borderId="6" xfId="8" applyNumberFormat="1" applyFont="1" applyFill="1" applyBorder="1" applyAlignment="1" applyProtection="1">
      <alignment horizontal="center" vertical="center"/>
      <protection locked="0"/>
    </xf>
    <xf numFmtId="168" fontId="10" fillId="0" borderId="46" xfId="8" applyNumberFormat="1" applyFont="1" applyFill="1" applyBorder="1" applyAlignment="1" applyProtection="1">
      <alignment horizontal="center" vertical="center"/>
      <protection locked="0"/>
    </xf>
    <xf numFmtId="168" fontId="10" fillId="4" borderId="7" xfId="8" applyNumberFormat="1" applyFont="1" applyFill="1" applyBorder="1" applyAlignment="1" applyProtection="1">
      <alignment horizontal="center" vertical="center"/>
      <protection locked="0"/>
    </xf>
    <xf numFmtId="168" fontId="10" fillId="4" borderId="6" xfId="8" applyNumberFormat="1" applyFont="1" applyFill="1" applyBorder="1" applyAlignment="1" applyProtection="1">
      <alignment horizontal="center" vertical="center"/>
      <protection locked="0"/>
    </xf>
    <xf numFmtId="168" fontId="10" fillId="4" borderId="46" xfId="8" applyNumberFormat="1" applyFont="1" applyFill="1" applyBorder="1" applyAlignment="1" applyProtection="1">
      <alignment horizontal="center" vertical="center"/>
      <protection locked="0"/>
    </xf>
    <xf numFmtId="168" fontId="10" fillId="4" borderId="29" xfId="8" applyNumberFormat="1" applyFont="1" applyFill="1" applyBorder="1" applyAlignment="1" applyProtection="1">
      <alignment horizontal="center" vertical="center"/>
      <protection locked="0"/>
    </xf>
    <xf numFmtId="168" fontId="10" fillId="4" borderId="31" xfId="8" applyNumberFormat="1" applyFont="1" applyFill="1" applyBorder="1" applyAlignment="1" applyProtection="1">
      <alignment horizontal="center" vertical="center"/>
      <protection locked="0"/>
    </xf>
    <xf numFmtId="168" fontId="10" fillId="4" borderId="49" xfId="8" applyNumberFormat="1" applyFont="1" applyFill="1" applyBorder="1" applyAlignment="1" applyProtection="1">
      <alignment horizontal="center" vertical="center"/>
      <protection locked="0"/>
    </xf>
    <xf numFmtId="168" fontId="10" fillId="0" borderId="29" xfId="8" applyNumberFormat="1" applyFont="1" applyFill="1" applyBorder="1" applyAlignment="1" applyProtection="1">
      <alignment horizontal="center" vertical="center"/>
      <protection locked="0"/>
    </xf>
    <xf numFmtId="168" fontId="10" fillId="0" borderId="31" xfId="8" applyNumberFormat="1" applyFont="1" applyFill="1" applyBorder="1" applyAlignment="1" applyProtection="1">
      <alignment horizontal="center" vertical="center"/>
      <protection locked="0"/>
    </xf>
    <xf numFmtId="167" fontId="10" fillId="0" borderId="24" xfId="0" applyNumberFormat="1" applyFont="1" applyFill="1" applyBorder="1" applyAlignment="1" applyProtection="1">
      <alignment horizontal="center" vertical="center"/>
      <protection locked="0"/>
    </xf>
    <xf numFmtId="167" fontId="10" fillId="0" borderId="25" xfId="0" applyNumberFormat="1" applyFont="1" applyFill="1" applyBorder="1" applyAlignment="1" applyProtection="1">
      <alignment horizontal="center" vertical="center"/>
      <protection locked="0"/>
    </xf>
    <xf numFmtId="167" fontId="10" fillId="0" borderId="27" xfId="0" applyNumberFormat="1" applyFont="1" applyFill="1" applyBorder="1" applyAlignment="1" applyProtection="1">
      <alignment horizontal="center" vertical="center"/>
      <protection locked="0"/>
    </xf>
    <xf numFmtId="167" fontId="10" fillId="0" borderId="8" xfId="0" applyNumberFormat="1" applyFont="1" applyFill="1" applyBorder="1" applyAlignment="1" applyProtection="1">
      <alignment horizontal="center" vertical="center"/>
      <protection locked="0"/>
    </xf>
    <xf numFmtId="167" fontId="10" fillId="0" borderId="45" xfId="0" applyNumberFormat="1" applyFont="1" applyFill="1" applyBorder="1" applyAlignment="1" applyProtection="1">
      <alignment horizontal="center" vertical="center"/>
      <protection locked="0"/>
    </xf>
    <xf numFmtId="167" fontId="10" fillId="0" borderId="30"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horizontal="left" vertical="center" wrapText="1"/>
      <protection locked="0"/>
    </xf>
    <xf numFmtId="0" fontId="2" fillId="0" borderId="0" xfId="0" applyFont="1" applyBorder="1" applyAlignment="1" applyProtection="1"/>
    <xf numFmtId="171" fontId="2" fillId="0" borderId="0" xfId="0" applyNumberFormat="1" applyFont="1" applyBorder="1" applyAlignment="1" applyProtection="1"/>
    <xf numFmtId="0" fontId="2" fillId="0" borderId="0" xfId="0" applyFont="1" applyAlignment="1" applyProtection="1">
      <alignment horizontal="center"/>
    </xf>
    <xf numFmtId="0" fontId="2" fillId="0" borderId="7" xfId="0" applyFont="1" applyFill="1" applyBorder="1" applyAlignment="1" applyProtection="1">
      <alignment horizontal="left" vertical="center" wrapText="1"/>
      <protection locked="0"/>
    </xf>
    <xf numFmtId="0" fontId="8" fillId="0" borderId="3" xfId="0" applyFont="1" applyBorder="1" applyAlignment="1" applyProtection="1">
      <alignment horizontal="center" vertical="center"/>
    </xf>
    <xf numFmtId="0" fontId="8" fillId="3" borderId="21" xfId="0" applyNumberFormat="1" applyFont="1" applyFill="1" applyBorder="1" applyAlignment="1" applyProtection="1">
      <alignment vertical="center"/>
    </xf>
    <xf numFmtId="0" fontId="8" fillId="3" borderId="9" xfId="0" applyNumberFormat="1" applyFont="1" applyFill="1" applyBorder="1" applyAlignment="1" applyProtection="1">
      <alignment vertical="center"/>
    </xf>
    <xf numFmtId="167" fontId="8" fillId="3" borderId="12" xfId="9" applyNumberFormat="1" applyFont="1" applyFill="1" applyBorder="1" applyAlignment="1" applyProtection="1">
      <alignment horizontal="center" vertical="center"/>
    </xf>
    <xf numFmtId="168" fontId="8" fillId="3" borderId="7" xfId="0" applyNumberFormat="1" applyFont="1" applyFill="1" applyBorder="1" applyAlignment="1" applyProtection="1">
      <alignment horizontal="center" vertical="center"/>
    </xf>
    <xf numFmtId="0" fontId="8" fillId="3" borderId="7" xfId="0" applyFont="1" applyFill="1" applyBorder="1" applyAlignment="1" applyProtection="1">
      <alignment vertical="center"/>
    </xf>
    <xf numFmtId="0" fontId="8" fillId="0" borderId="11" xfId="0" applyFont="1" applyBorder="1" applyAlignment="1" applyProtection="1">
      <alignment vertical="center"/>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8" fontId="10" fillId="4" borderId="59" xfId="8" applyNumberFormat="1" applyFont="1" applyFill="1" applyBorder="1" applyAlignment="1" applyProtection="1">
      <alignment horizontal="center" vertical="center"/>
      <protection locked="0"/>
    </xf>
    <xf numFmtId="168" fontId="10" fillId="4" borderId="57" xfId="8" applyNumberFormat="1" applyFont="1" applyFill="1" applyBorder="1" applyAlignment="1" applyProtection="1">
      <alignment horizontal="center" vertical="center"/>
      <protection locked="0"/>
    </xf>
    <xf numFmtId="168" fontId="10" fillId="4" borderId="11" xfId="8" applyNumberFormat="1" applyFont="1" applyFill="1" applyBorder="1" applyAlignment="1" applyProtection="1">
      <alignment horizontal="center" vertical="center"/>
      <protection locked="0"/>
    </xf>
    <xf numFmtId="168" fontId="10" fillId="4" borderId="10" xfId="8" applyNumberFormat="1" applyFont="1" applyFill="1" applyBorder="1" applyAlignment="1" applyProtection="1">
      <alignment horizontal="center" vertical="center"/>
      <protection locked="0"/>
    </xf>
    <xf numFmtId="168"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pplyProtection="1">
      <alignment horizontal="center" vertical="center"/>
    </xf>
    <xf numFmtId="0" fontId="8" fillId="0" borderId="0" xfId="0" applyFont="1" applyAlignment="1" applyProtection="1">
      <alignment vertical="center"/>
    </xf>
    <xf numFmtId="0" fontId="33" fillId="0" borderId="0" xfId="0" applyFont="1" applyProtection="1">
      <protection locked="0"/>
    </xf>
    <xf numFmtId="0" fontId="33" fillId="0" borderId="0" xfId="0" applyFont="1" applyAlignment="1" applyProtection="1">
      <alignment horizontal="center"/>
      <protection locked="0"/>
    </xf>
    <xf numFmtId="0" fontId="33" fillId="0" borderId="0" xfId="0" applyFont="1" applyAlignment="1" applyProtection="1">
      <alignment horizontal="center" vertical="center" wrapText="1"/>
      <protection locked="0"/>
    </xf>
    <xf numFmtId="0" fontId="2" fillId="0" borderId="0" xfId="0" applyFont="1" applyAlignment="1" applyProtection="1">
      <alignment horizontal="center"/>
    </xf>
    <xf numFmtId="0" fontId="12" fillId="0" borderId="0" xfId="0" applyFont="1" applyFill="1" applyBorder="1" applyProtection="1">
      <protection locked="0"/>
    </xf>
    <xf numFmtId="0" fontId="8" fillId="0" borderId="55" xfId="0" applyFont="1" applyFill="1" applyBorder="1" applyAlignment="1" applyProtection="1">
      <alignment horizontal="left" vertical="center" wrapText="1"/>
      <protection locked="0"/>
    </xf>
    <xf numFmtId="0" fontId="8" fillId="0" borderId="68"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wrapText="1"/>
      <protection locked="0"/>
    </xf>
    <xf numFmtId="168" fontId="8" fillId="0" borderId="21" xfId="0" applyNumberFormat="1" applyFont="1" applyFill="1" applyBorder="1" applyAlignment="1" applyProtection="1">
      <alignment horizontal="center" wrapText="1"/>
      <protection locked="0"/>
    </xf>
    <xf numFmtId="168" fontId="8" fillId="0" borderId="22" xfId="0" applyNumberFormat="1" applyFont="1" applyFill="1" applyBorder="1" applyProtection="1">
      <protection locked="0"/>
    </xf>
    <xf numFmtId="168" fontId="8" fillId="0" borderId="26" xfId="0" applyNumberFormat="1" applyFont="1" applyFill="1" applyBorder="1" applyProtection="1">
      <protection locked="0"/>
    </xf>
    <xf numFmtId="168" fontId="8" fillId="0" borderId="5" xfId="0" applyNumberFormat="1" applyFont="1" applyFill="1" applyBorder="1" applyAlignment="1" applyProtection="1">
      <alignment horizontal="center" wrapText="1"/>
      <protection locked="0"/>
    </xf>
    <xf numFmtId="168" fontId="8" fillId="0" borderId="6" xfId="0" applyNumberFormat="1" applyFont="1" applyFill="1" applyBorder="1" applyProtection="1">
      <protection locked="0"/>
    </xf>
    <xf numFmtId="168" fontId="8" fillId="0" borderId="46" xfId="0" applyNumberFormat="1" applyFont="1" applyFill="1" applyBorder="1" applyProtection="1">
      <protection locked="0"/>
    </xf>
    <xf numFmtId="168" fontId="8" fillId="0" borderId="28" xfId="0" applyNumberFormat="1" applyFont="1" applyFill="1" applyBorder="1" applyAlignment="1" applyProtection="1">
      <alignment horizontal="center" wrapText="1"/>
      <protection locked="0"/>
    </xf>
    <xf numFmtId="168" fontId="8" fillId="0" borderId="31" xfId="0" applyNumberFormat="1" applyFont="1" applyFill="1" applyBorder="1" applyProtection="1">
      <protection locked="0"/>
    </xf>
    <xf numFmtId="168" fontId="8" fillId="0" borderId="49" xfId="0" applyNumberFormat="1" applyFont="1" applyFill="1" applyBorder="1" applyProtection="1">
      <protection locked="0"/>
    </xf>
    <xf numFmtId="168" fontId="12" fillId="0" borderId="0" xfId="0" applyNumberFormat="1" applyFont="1" applyFill="1" applyBorder="1" applyAlignment="1">
      <alignment horizontal="center"/>
    </xf>
    <xf numFmtId="9" fontId="8" fillId="0" borderId="56" xfId="3" applyNumberFormat="1" applyFont="1" applyFill="1" applyBorder="1" applyAlignment="1" applyProtection="1">
      <alignment horizontal="center"/>
      <protection locked="0"/>
    </xf>
    <xf numFmtId="9" fontId="8" fillId="0" borderId="44" xfId="3" applyNumberFormat="1" applyFont="1" applyFill="1" applyBorder="1" applyAlignment="1" applyProtection="1">
      <alignment horizontal="center"/>
      <protection locked="0"/>
    </xf>
    <xf numFmtId="167" fontId="8" fillId="0" borderId="24" xfId="0" applyNumberFormat="1" applyFont="1" applyFill="1" applyBorder="1" applyAlignment="1" applyProtection="1">
      <alignment horizontal="center" vertical="center"/>
      <protection locked="0"/>
    </xf>
    <xf numFmtId="167" fontId="8" fillId="0" borderId="27" xfId="0" applyNumberFormat="1" applyFont="1" applyFill="1" applyBorder="1" applyAlignment="1" applyProtection="1">
      <alignment horizontal="center" vertical="center"/>
      <protection locked="0"/>
    </xf>
    <xf numFmtId="167" fontId="8" fillId="0" borderId="45" xfId="0" applyNumberFormat="1" applyFont="1" applyFill="1" applyBorder="1" applyAlignment="1" applyProtection="1">
      <alignment horizontal="center" vertical="center"/>
      <protection locked="0"/>
    </xf>
    <xf numFmtId="168" fontId="8" fillId="0" borderId="23" xfId="0" applyNumberFormat="1" applyFont="1" applyFill="1" applyBorder="1" applyAlignment="1" applyProtection="1">
      <alignment horizontal="center" vertical="center"/>
      <protection locked="0"/>
    </xf>
    <xf numFmtId="168" fontId="8" fillId="0" borderId="25" xfId="0" applyNumberFormat="1" applyFont="1" applyFill="1" applyBorder="1" applyAlignment="1" applyProtection="1">
      <alignment horizontal="center" vertical="center"/>
      <protection locked="0"/>
    </xf>
    <xf numFmtId="168" fontId="8" fillId="0" borderId="7" xfId="0" applyNumberFormat="1" applyFont="1" applyFill="1" applyBorder="1" applyAlignment="1" applyProtection="1">
      <alignment horizontal="center" vertical="center"/>
      <protection locked="0"/>
    </xf>
    <xf numFmtId="168" fontId="8" fillId="0" borderId="8" xfId="0" applyNumberFormat="1" applyFont="1" applyFill="1" applyBorder="1" applyAlignment="1" applyProtection="1">
      <alignment horizontal="center" vertical="center"/>
      <protection locked="0"/>
    </xf>
    <xf numFmtId="168" fontId="8" fillId="3" borderId="66" xfId="0" applyNumberFormat="1" applyFont="1" applyFill="1" applyBorder="1" applyAlignment="1">
      <alignment horizontal="center"/>
    </xf>
    <xf numFmtId="168" fontId="8" fillId="3" borderId="63" xfId="0" applyNumberFormat="1" applyFont="1" applyFill="1" applyBorder="1" applyAlignment="1">
      <alignment horizontal="center"/>
    </xf>
    <xf numFmtId="168" fontId="8" fillId="3" borderId="67" xfId="0" applyNumberFormat="1" applyFont="1" applyFill="1" applyBorder="1" applyAlignment="1">
      <alignment horizontal="center"/>
    </xf>
    <xf numFmtId="168" fontId="12" fillId="3" borderId="36" xfId="0" applyNumberFormat="1" applyFont="1" applyFill="1" applyBorder="1" applyAlignment="1">
      <alignment horizontal="center"/>
    </xf>
    <xf numFmtId="168" fontId="12" fillId="3" borderId="66" xfId="0" applyNumberFormat="1" applyFont="1" applyFill="1" applyBorder="1" applyAlignment="1">
      <alignment horizontal="center"/>
    </xf>
    <xf numFmtId="168" fontId="12" fillId="3" borderId="63" xfId="0" applyNumberFormat="1" applyFont="1" applyFill="1" applyBorder="1" applyAlignment="1">
      <alignment horizontal="center"/>
    </xf>
    <xf numFmtId="168" fontId="12" fillId="3" borderId="67" xfId="0" applyNumberFormat="1" applyFont="1" applyFill="1" applyBorder="1" applyAlignment="1">
      <alignment horizontal="center"/>
    </xf>
    <xf numFmtId="168" fontId="12" fillId="3" borderId="33" xfId="0" applyNumberFormat="1" applyFont="1" applyFill="1" applyBorder="1" applyAlignment="1" applyProtection="1">
      <alignment horizontal="center" vertical="center" wrapText="1"/>
    </xf>
    <xf numFmtId="168" fontId="12" fillId="3" borderId="14" xfId="0" applyNumberFormat="1" applyFont="1" applyFill="1" applyBorder="1" applyAlignment="1">
      <alignment horizontal="center"/>
    </xf>
    <xf numFmtId="168" fontId="12" fillId="3" borderId="13" xfId="0" applyNumberFormat="1" applyFont="1" applyFill="1" applyBorder="1" applyAlignment="1">
      <alignment horizontal="center"/>
    </xf>
    <xf numFmtId="167" fontId="12" fillId="3" borderId="36" xfId="0" applyNumberFormat="1" applyFont="1" applyFill="1" applyBorder="1" applyAlignment="1">
      <alignment horizontal="center"/>
    </xf>
    <xf numFmtId="168" fontId="12" fillId="3" borderId="75" xfId="0" applyNumberFormat="1" applyFont="1" applyFill="1" applyBorder="1" applyAlignment="1" applyProtection="1">
      <alignment horizontal="center" vertical="center"/>
    </xf>
    <xf numFmtId="0" fontId="8" fillId="0" borderId="76" xfId="0" applyFont="1" applyBorder="1" applyAlignment="1" applyProtection="1">
      <alignment horizontal="center" vertical="center"/>
    </xf>
    <xf numFmtId="168" fontId="12" fillId="3" borderId="67" xfId="0" applyNumberFormat="1" applyFont="1" applyFill="1" applyBorder="1" applyAlignment="1" applyProtection="1">
      <alignment horizontal="center" vertical="center"/>
    </xf>
    <xf numFmtId="168" fontId="15" fillId="6" borderId="34" xfId="0" applyNumberFormat="1" applyFont="1" applyFill="1" applyBorder="1" applyAlignment="1" applyProtection="1">
      <alignment horizontal="center" vertical="center"/>
      <protection locked="0"/>
    </xf>
    <xf numFmtId="9" fontId="30" fillId="6" borderId="25" xfId="9" applyFont="1" applyFill="1" applyBorder="1" applyAlignment="1" applyProtection="1">
      <alignment horizontal="center" vertical="center"/>
      <protection locked="0"/>
    </xf>
    <xf numFmtId="168" fontId="4" fillId="0" borderId="15"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0" fillId="0" borderId="0" xfId="0" applyAlignment="1">
      <alignment horizontal="left" vertical="top" wrapText="1"/>
    </xf>
    <xf numFmtId="0" fontId="20" fillId="0" borderId="27"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xf>
    <xf numFmtId="5" fontId="8" fillId="3" borderId="7" xfId="0" applyNumberFormat="1"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5" xfId="0" applyFont="1" applyFill="1" applyBorder="1" applyAlignment="1" applyProtection="1">
      <alignment horizontal="right" vertical="center"/>
    </xf>
    <xf numFmtId="0" fontId="8" fillId="3" borderId="7" xfId="0" applyFont="1" applyFill="1" applyBorder="1" applyAlignment="1" applyProtection="1">
      <alignment horizontal="right" vertical="center"/>
    </xf>
    <xf numFmtId="0" fontId="8" fillId="0" borderId="3" xfId="0" applyFont="1" applyBorder="1" applyAlignment="1" applyProtection="1">
      <alignment horizontal="center" vertical="center"/>
    </xf>
    <xf numFmtId="0" fontId="8" fillId="0" borderId="74" xfId="0" applyFont="1" applyBorder="1" applyAlignment="1" applyProtection="1">
      <alignment horizontal="center" vertical="center"/>
    </xf>
    <xf numFmtId="168" fontId="8" fillId="3" borderId="7" xfId="0" applyNumberFormat="1" applyFont="1" applyFill="1" applyBorder="1" applyAlignment="1" applyProtection="1">
      <alignment horizontal="center" vertical="center"/>
    </xf>
    <xf numFmtId="168" fontId="8" fillId="3" borderId="27" xfId="0" applyNumberFormat="1" applyFont="1" applyFill="1" applyBorder="1" applyAlignment="1" applyProtection="1">
      <alignment horizontal="center" vertical="center"/>
    </xf>
    <xf numFmtId="0" fontId="2" fillId="0" borderId="0" xfId="0" applyFont="1" applyAlignment="1" applyProtection="1">
      <alignment horizontal="center"/>
    </xf>
    <xf numFmtId="0" fontId="1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2" fillId="0" borderId="9" xfId="0" applyFont="1" applyBorder="1" applyAlignment="1" applyProtection="1">
      <alignment horizontal="right" vertical="center"/>
    </xf>
    <xf numFmtId="0" fontId="12" fillId="0" borderId="11" xfId="0" applyFont="1" applyBorder="1" applyAlignment="1" applyProtection="1">
      <alignment horizontal="right" vertical="center"/>
    </xf>
    <xf numFmtId="0" fontId="2" fillId="0" borderId="0" xfId="0" applyFont="1" applyAlignment="1" applyProtection="1">
      <alignment horizontal="left"/>
    </xf>
    <xf numFmtId="0" fontId="8" fillId="0" borderId="11" xfId="0" applyFont="1" applyBorder="1" applyAlignment="1" applyProtection="1">
      <alignment horizontal="center" vertical="center"/>
    </xf>
    <xf numFmtId="0" fontId="8" fillId="0" borderId="37" xfId="0" applyFont="1" applyBorder="1" applyAlignment="1" applyProtection="1">
      <alignment horizontal="left" vertical="center"/>
    </xf>
    <xf numFmtId="5" fontId="12" fillId="3" borderId="11" xfId="0" applyNumberFormat="1"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20" xfId="0" applyFont="1" applyFill="1" applyBorder="1" applyAlignment="1" applyProtection="1">
      <alignment horizontal="center" vertical="center"/>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12" fillId="3" borderId="5" xfId="0" applyFont="1" applyFill="1" applyBorder="1" applyAlignment="1" applyProtection="1">
      <alignment horizontal="right" vertical="center"/>
    </xf>
    <xf numFmtId="0" fontId="12" fillId="3" borderId="7" xfId="0" applyFont="1" applyFill="1" applyBorder="1" applyAlignment="1" applyProtection="1">
      <alignment horizontal="right" vertical="center"/>
    </xf>
    <xf numFmtId="0" fontId="20" fillId="3" borderId="19" xfId="0" applyFont="1" applyFill="1" applyBorder="1" applyAlignment="1" applyProtection="1">
      <alignment horizontal="center"/>
    </xf>
    <xf numFmtId="0" fontId="8"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0" xfId="0" applyFont="1" applyAlignment="1" applyProtection="1">
      <alignment horizontal="left" vertical="center"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51" xfId="0" applyFont="1" applyFill="1" applyBorder="1" applyAlignment="1" applyProtection="1">
      <alignment horizontal="center" vertical="center"/>
    </xf>
    <xf numFmtId="0" fontId="25" fillId="2" borderId="3"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0" fontId="12" fillId="3" borderId="17" xfId="0"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0" fontId="20" fillId="3" borderId="55"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11" fillId="0" borderId="5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2" xfId="0" applyFont="1" applyFill="1" applyBorder="1" applyAlignment="1" applyProtection="1">
      <alignment horizontal="left" vertical="top" wrapText="1"/>
      <protection locked="0"/>
    </xf>
    <xf numFmtId="0" fontId="11" fillId="0" borderId="41" xfId="0" applyFont="1" applyFill="1" applyBorder="1" applyAlignment="1" applyProtection="1">
      <alignment horizontal="left" vertical="top" wrapText="1"/>
      <protection locked="0"/>
    </xf>
    <xf numFmtId="0" fontId="11" fillId="0" borderId="42"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2" borderId="13"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29" fillId="2" borderId="15" xfId="0" applyFont="1" applyFill="1" applyBorder="1" applyAlignment="1" applyProtection="1">
      <alignment horizontal="center" vertical="center"/>
    </xf>
    <xf numFmtId="0" fontId="2" fillId="3" borderId="44"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center" vertical="center"/>
    </xf>
    <xf numFmtId="0" fontId="2" fillId="0" borderId="27"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5" fillId="2" borderId="13" xfId="0" applyFont="1" applyFill="1" applyBorder="1" applyAlignment="1" applyProtection="1">
      <alignment horizontal="center" vertical="center" wrapText="1"/>
    </xf>
    <xf numFmtId="0" fontId="25" fillId="2" borderId="14"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4" fillId="3" borderId="16"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10" fillId="0" borderId="55" xfId="0" applyFont="1" applyFill="1" applyBorder="1" applyAlignment="1" applyProtection="1">
      <alignment horizontal="left"/>
      <protection locked="0"/>
    </xf>
    <xf numFmtId="0" fontId="10" fillId="0" borderId="44" xfId="0" applyFont="1" applyFill="1" applyBorder="1" applyAlignment="1" applyProtection="1">
      <alignment horizontal="left"/>
      <protection locked="0"/>
    </xf>
    <xf numFmtId="0" fontId="10" fillId="0" borderId="6" xfId="0" applyFont="1" applyFill="1" applyBorder="1" applyAlignment="1" applyProtection="1">
      <alignment horizontal="left"/>
      <protection locked="0"/>
    </xf>
    <xf numFmtId="0" fontId="14" fillId="3" borderId="54" xfId="0" applyFont="1" applyFill="1" applyBorder="1" applyAlignment="1" applyProtection="1">
      <alignment horizontal="left" vertical="center"/>
    </xf>
    <xf numFmtId="0" fontId="14" fillId="3" borderId="19" xfId="0" applyFont="1" applyFill="1" applyBorder="1" applyAlignment="1" applyProtection="1">
      <alignment horizontal="left" vertical="center"/>
    </xf>
    <xf numFmtId="0" fontId="10" fillId="0" borderId="0" xfId="0" applyFont="1" applyBorder="1" applyAlignment="1" applyProtection="1">
      <alignment horizontal="left" vertical="center" wrapText="1"/>
    </xf>
    <xf numFmtId="0" fontId="14" fillId="3" borderId="16"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38" xfId="0" applyFont="1" applyFill="1" applyBorder="1" applyAlignment="1" applyProtection="1">
      <alignment horizontal="center" vertical="center" wrapText="1"/>
    </xf>
    <xf numFmtId="0" fontId="25" fillId="2" borderId="37" xfId="0" applyFont="1" applyFill="1" applyBorder="1" applyAlignment="1" applyProtection="1">
      <alignment horizontal="center" vertical="center" wrapText="1"/>
    </xf>
    <xf numFmtId="0" fontId="25" fillId="2" borderId="39" xfId="0" applyFont="1" applyFill="1" applyBorder="1" applyAlignment="1" applyProtection="1">
      <alignment horizontal="center" vertical="center" wrapText="1"/>
    </xf>
    <xf numFmtId="0" fontId="10" fillId="0" borderId="5" xfId="0" applyFont="1" applyFill="1" applyBorder="1" applyAlignment="1" applyProtection="1">
      <alignment horizontal="left"/>
      <protection locked="0"/>
    </xf>
    <xf numFmtId="0" fontId="10" fillId="0" borderId="7" xfId="0" applyFont="1" applyFill="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pplyProtection="1">
      <alignment horizontal="left" vertical="center"/>
    </xf>
    <xf numFmtId="0" fontId="8" fillId="3" borderId="44" xfId="0" applyFont="1" applyFill="1" applyBorder="1" applyAlignment="1" applyProtection="1">
      <alignment horizontal="left" vertical="center"/>
    </xf>
    <xf numFmtId="0" fontId="8" fillId="3" borderId="20"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4" fillId="2" borderId="41" xfId="0" applyFont="1" applyFill="1" applyBorder="1" applyAlignment="1" applyProtection="1">
      <alignment horizontal="center" vertical="center"/>
    </xf>
    <xf numFmtId="0" fontId="24" fillId="2" borderId="42" xfId="0" applyFont="1" applyFill="1" applyBorder="1" applyAlignment="1" applyProtection="1">
      <alignment horizontal="center" vertical="center"/>
    </xf>
    <xf numFmtId="0" fontId="24" fillId="2" borderId="43" xfId="0" applyFont="1" applyFill="1" applyBorder="1" applyAlignment="1" applyProtection="1">
      <alignment horizontal="center" vertical="center"/>
    </xf>
    <xf numFmtId="0" fontId="25" fillId="2" borderId="38" xfId="0" applyFont="1" applyFill="1" applyBorder="1" applyAlignment="1" applyProtection="1">
      <alignment horizontal="center" vertical="center"/>
    </xf>
    <xf numFmtId="0" fontId="25" fillId="2" borderId="37" xfId="0" applyFont="1" applyFill="1" applyBorder="1" applyAlignment="1" applyProtection="1">
      <alignment horizontal="center" vertical="center"/>
    </xf>
    <xf numFmtId="0" fontId="25" fillId="2" borderId="17" xfId="0" applyFont="1" applyFill="1" applyBorder="1" applyAlignment="1" applyProtection="1">
      <alignment horizontal="center" vertical="center"/>
    </xf>
    <xf numFmtId="0" fontId="25" fillId="2" borderId="18" xfId="0" applyFont="1" applyFill="1" applyBorder="1" applyAlignment="1" applyProtection="1">
      <alignment horizontal="center" vertical="center"/>
    </xf>
    <xf numFmtId="0" fontId="10" fillId="0" borderId="55" xfId="0" applyFont="1" applyFill="1" applyBorder="1" applyAlignment="1" applyProtection="1">
      <alignment horizontal="center"/>
      <protection locked="0"/>
    </xf>
    <xf numFmtId="0" fontId="10" fillId="0" borderId="44"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21" xfId="0" applyFont="1" applyFill="1" applyBorder="1" applyAlignment="1" applyProtection="1">
      <alignment horizontal="left"/>
      <protection locked="0"/>
    </xf>
    <xf numFmtId="0" fontId="10" fillId="0" borderId="22" xfId="0" applyFont="1" applyFill="1" applyBorder="1" applyAlignment="1" applyProtection="1">
      <alignment horizontal="left"/>
      <protection locked="0"/>
    </xf>
    <xf numFmtId="0" fontId="10" fillId="0" borderId="23" xfId="0" applyFont="1" applyFill="1" applyBorder="1" applyAlignment="1" applyProtection="1">
      <alignment horizontal="left"/>
      <protection locked="0"/>
    </xf>
    <xf numFmtId="0" fontId="8" fillId="3" borderId="54"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25" fillId="2" borderId="16" xfId="0" applyFont="1" applyFill="1" applyBorder="1" applyAlignment="1" applyProtection="1">
      <alignment horizontal="center" vertical="center"/>
    </xf>
    <xf numFmtId="0" fontId="17" fillId="3" borderId="13" xfId="0" applyFont="1" applyFill="1" applyBorder="1" applyAlignment="1" applyProtection="1">
      <alignment horizontal="left" vertical="center"/>
    </xf>
    <xf numFmtId="0" fontId="17" fillId="3" borderId="14" xfId="0" applyFont="1" applyFill="1" applyBorder="1" applyAlignment="1" applyProtection="1">
      <alignment horizontal="left" vertical="center"/>
    </xf>
    <xf numFmtId="0" fontId="17" fillId="3" borderId="15" xfId="0" applyFont="1" applyFill="1" applyBorder="1" applyAlignment="1" applyProtection="1">
      <alignment horizontal="left" vertical="center"/>
    </xf>
    <xf numFmtId="0" fontId="12" fillId="3" borderId="13" xfId="0" applyFont="1" applyFill="1" applyBorder="1" applyAlignment="1" applyProtection="1">
      <alignment horizontal="right" vertical="center"/>
    </xf>
    <xf numFmtId="0" fontId="12" fillId="3" borderId="14" xfId="0" applyFont="1" applyFill="1" applyBorder="1" applyAlignment="1" applyProtection="1">
      <alignment horizontal="right" vertical="center"/>
    </xf>
    <xf numFmtId="0" fontId="8" fillId="3" borderId="38"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168" fontId="8" fillId="0" borderId="27" xfId="0" applyNumberFormat="1" applyFont="1" applyFill="1" applyBorder="1" applyAlignment="1" applyProtection="1">
      <alignment horizontal="center" vertical="center"/>
      <protection locked="0"/>
    </xf>
    <xf numFmtId="168" fontId="8" fillId="0" borderId="6" xfId="0" applyNumberFormat="1"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wrapText="1"/>
      <protection locked="0"/>
    </xf>
    <xf numFmtId="168" fontId="8" fillId="0" borderId="24" xfId="0" applyNumberFormat="1" applyFont="1" applyFill="1" applyBorder="1" applyAlignment="1" applyProtection="1">
      <alignment horizontal="center" vertical="center"/>
      <protection locked="0"/>
    </xf>
    <xf numFmtId="168" fontId="8" fillId="0" borderId="22" xfId="0" applyNumberFormat="1" applyFont="1" applyFill="1" applyBorder="1" applyAlignment="1" applyProtection="1">
      <alignment horizontal="center" vertical="center"/>
      <protection locked="0"/>
    </xf>
    <xf numFmtId="0" fontId="8" fillId="3" borderId="6" xfId="0" applyFont="1" applyFill="1" applyBorder="1" applyAlignment="1" applyProtection="1">
      <alignment horizontal="left" vertical="center"/>
    </xf>
    <xf numFmtId="0" fontId="8" fillId="3" borderId="10" xfId="0" applyFont="1" applyFill="1" applyBorder="1" applyAlignment="1" applyProtection="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5" fillId="2" borderId="39" xfId="0" applyFont="1" applyFill="1" applyBorder="1" applyAlignment="1" applyProtection="1">
      <alignment horizontal="center" vertical="center"/>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tabSelected="1" workbookViewId="0">
      <selection sqref="A1:O29"/>
    </sheetView>
  </sheetViews>
  <sheetFormatPr defaultRowHeight="15" x14ac:dyDescent="0.25"/>
  <cols>
    <col min="15" max="15" width="10.7109375" customWidth="1"/>
  </cols>
  <sheetData>
    <row r="1" spans="1:15" x14ac:dyDescent="0.25">
      <c r="A1" s="226" t="s">
        <v>97</v>
      </c>
      <c r="B1" s="227"/>
      <c r="C1" s="227"/>
      <c r="D1" s="227"/>
      <c r="E1" s="227"/>
      <c r="F1" s="227"/>
      <c r="G1" s="227"/>
      <c r="H1" s="227"/>
      <c r="I1" s="227"/>
      <c r="J1" s="227"/>
      <c r="K1" s="227"/>
      <c r="L1" s="227"/>
      <c r="M1" s="227"/>
      <c r="N1" s="227"/>
      <c r="O1" s="227"/>
    </row>
    <row r="2" spans="1:15" x14ac:dyDescent="0.25">
      <c r="A2" s="227"/>
      <c r="B2" s="227"/>
      <c r="C2" s="227"/>
      <c r="D2" s="227"/>
      <c r="E2" s="227"/>
      <c r="F2" s="227"/>
      <c r="G2" s="227"/>
      <c r="H2" s="227"/>
      <c r="I2" s="227"/>
      <c r="J2" s="227"/>
      <c r="K2" s="227"/>
      <c r="L2" s="227"/>
      <c r="M2" s="227"/>
      <c r="N2" s="227"/>
      <c r="O2" s="227"/>
    </row>
    <row r="3" spans="1:15" x14ac:dyDescent="0.25">
      <c r="A3" s="227"/>
      <c r="B3" s="227"/>
      <c r="C3" s="227"/>
      <c r="D3" s="227"/>
      <c r="E3" s="227"/>
      <c r="F3" s="227"/>
      <c r="G3" s="227"/>
      <c r="H3" s="227"/>
      <c r="I3" s="227"/>
      <c r="J3" s="227"/>
      <c r="K3" s="227"/>
      <c r="L3" s="227"/>
      <c r="M3" s="227"/>
      <c r="N3" s="227"/>
      <c r="O3" s="227"/>
    </row>
    <row r="4" spans="1:15" x14ac:dyDescent="0.25">
      <c r="A4" s="227"/>
      <c r="B4" s="227"/>
      <c r="C4" s="227"/>
      <c r="D4" s="227"/>
      <c r="E4" s="227"/>
      <c r="F4" s="227"/>
      <c r="G4" s="227"/>
      <c r="H4" s="227"/>
      <c r="I4" s="227"/>
      <c r="J4" s="227"/>
      <c r="K4" s="227"/>
      <c r="L4" s="227"/>
      <c r="M4" s="227"/>
      <c r="N4" s="227"/>
      <c r="O4" s="227"/>
    </row>
    <row r="5" spans="1:15" x14ac:dyDescent="0.25">
      <c r="A5" s="227"/>
      <c r="B5" s="227"/>
      <c r="C5" s="227"/>
      <c r="D5" s="227"/>
      <c r="E5" s="227"/>
      <c r="F5" s="227"/>
      <c r="G5" s="227"/>
      <c r="H5" s="227"/>
      <c r="I5" s="227"/>
      <c r="J5" s="227"/>
      <c r="K5" s="227"/>
      <c r="L5" s="227"/>
      <c r="M5" s="227"/>
      <c r="N5" s="227"/>
      <c r="O5" s="227"/>
    </row>
    <row r="6" spans="1:15" x14ac:dyDescent="0.25">
      <c r="A6" s="227"/>
      <c r="B6" s="227"/>
      <c r="C6" s="227"/>
      <c r="D6" s="227"/>
      <c r="E6" s="227"/>
      <c r="F6" s="227"/>
      <c r="G6" s="227"/>
      <c r="H6" s="227"/>
      <c r="I6" s="227"/>
      <c r="J6" s="227"/>
      <c r="K6" s="227"/>
      <c r="L6" s="227"/>
      <c r="M6" s="227"/>
      <c r="N6" s="227"/>
      <c r="O6" s="227"/>
    </row>
    <row r="7" spans="1:15" x14ac:dyDescent="0.25">
      <c r="A7" s="227"/>
      <c r="B7" s="227"/>
      <c r="C7" s="227"/>
      <c r="D7" s="227"/>
      <c r="E7" s="227"/>
      <c r="F7" s="227"/>
      <c r="G7" s="227"/>
      <c r="H7" s="227"/>
      <c r="I7" s="227"/>
      <c r="J7" s="227"/>
      <c r="K7" s="227"/>
      <c r="L7" s="227"/>
      <c r="M7" s="227"/>
      <c r="N7" s="227"/>
      <c r="O7" s="227"/>
    </row>
    <row r="8" spans="1:15" x14ac:dyDescent="0.25">
      <c r="A8" s="227"/>
      <c r="B8" s="227"/>
      <c r="C8" s="227"/>
      <c r="D8" s="227"/>
      <c r="E8" s="227"/>
      <c r="F8" s="227"/>
      <c r="G8" s="227"/>
      <c r="H8" s="227"/>
      <c r="I8" s="227"/>
      <c r="J8" s="227"/>
      <c r="K8" s="227"/>
      <c r="L8" s="227"/>
      <c r="M8" s="227"/>
      <c r="N8" s="227"/>
      <c r="O8" s="227"/>
    </row>
    <row r="9" spans="1:15" x14ac:dyDescent="0.25">
      <c r="A9" s="227"/>
      <c r="B9" s="227"/>
      <c r="C9" s="227"/>
      <c r="D9" s="227"/>
      <c r="E9" s="227"/>
      <c r="F9" s="227"/>
      <c r="G9" s="227"/>
      <c r="H9" s="227"/>
      <c r="I9" s="227"/>
      <c r="J9" s="227"/>
      <c r="K9" s="227"/>
      <c r="L9" s="227"/>
      <c r="M9" s="227"/>
      <c r="N9" s="227"/>
      <c r="O9" s="227"/>
    </row>
    <row r="10" spans="1:15" x14ac:dyDescent="0.25">
      <c r="A10" s="227"/>
      <c r="B10" s="227"/>
      <c r="C10" s="227"/>
      <c r="D10" s="227"/>
      <c r="E10" s="227"/>
      <c r="F10" s="227"/>
      <c r="G10" s="227"/>
      <c r="H10" s="227"/>
      <c r="I10" s="227"/>
      <c r="J10" s="227"/>
      <c r="K10" s="227"/>
      <c r="L10" s="227"/>
      <c r="M10" s="227"/>
      <c r="N10" s="227"/>
      <c r="O10" s="227"/>
    </row>
    <row r="11" spans="1:15" x14ac:dyDescent="0.25">
      <c r="A11" s="227"/>
      <c r="B11" s="227"/>
      <c r="C11" s="227"/>
      <c r="D11" s="227"/>
      <c r="E11" s="227"/>
      <c r="F11" s="227"/>
      <c r="G11" s="227"/>
      <c r="H11" s="227"/>
      <c r="I11" s="227"/>
      <c r="J11" s="227"/>
      <c r="K11" s="227"/>
      <c r="L11" s="227"/>
      <c r="M11" s="227"/>
      <c r="N11" s="227"/>
      <c r="O11" s="227"/>
    </row>
    <row r="12" spans="1:15" x14ac:dyDescent="0.25">
      <c r="A12" s="227"/>
      <c r="B12" s="227"/>
      <c r="C12" s="227"/>
      <c r="D12" s="227"/>
      <c r="E12" s="227"/>
      <c r="F12" s="227"/>
      <c r="G12" s="227"/>
      <c r="H12" s="227"/>
      <c r="I12" s="227"/>
      <c r="J12" s="227"/>
      <c r="K12" s="227"/>
      <c r="L12" s="227"/>
      <c r="M12" s="227"/>
      <c r="N12" s="227"/>
      <c r="O12" s="227"/>
    </row>
    <row r="13" spans="1:15" x14ac:dyDescent="0.25">
      <c r="A13" s="227"/>
      <c r="B13" s="227"/>
      <c r="C13" s="227"/>
      <c r="D13" s="227"/>
      <c r="E13" s="227"/>
      <c r="F13" s="227"/>
      <c r="G13" s="227"/>
      <c r="H13" s="227"/>
      <c r="I13" s="227"/>
      <c r="J13" s="227"/>
      <c r="K13" s="227"/>
      <c r="L13" s="227"/>
      <c r="M13" s="227"/>
      <c r="N13" s="227"/>
      <c r="O13" s="227"/>
    </row>
    <row r="14" spans="1:15" x14ac:dyDescent="0.25">
      <c r="A14" s="227"/>
      <c r="B14" s="227"/>
      <c r="C14" s="227"/>
      <c r="D14" s="227"/>
      <c r="E14" s="227"/>
      <c r="F14" s="227"/>
      <c r="G14" s="227"/>
      <c r="H14" s="227"/>
      <c r="I14" s="227"/>
      <c r="J14" s="227"/>
      <c r="K14" s="227"/>
      <c r="L14" s="227"/>
      <c r="M14" s="227"/>
      <c r="N14" s="227"/>
      <c r="O14" s="227"/>
    </row>
    <row r="15" spans="1:15" x14ac:dyDescent="0.25">
      <c r="A15" s="227"/>
      <c r="B15" s="227"/>
      <c r="C15" s="227"/>
      <c r="D15" s="227"/>
      <c r="E15" s="227"/>
      <c r="F15" s="227"/>
      <c r="G15" s="227"/>
      <c r="H15" s="227"/>
      <c r="I15" s="227"/>
      <c r="J15" s="227"/>
      <c r="K15" s="227"/>
      <c r="L15" s="227"/>
      <c r="M15" s="227"/>
      <c r="N15" s="227"/>
      <c r="O15" s="227"/>
    </row>
    <row r="16" spans="1:15" x14ac:dyDescent="0.25">
      <c r="A16" s="227"/>
      <c r="B16" s="227"/>
      <c r="C16" s="227"/>
      <c r="D16" s="227"/>
      <c r="E16" s="227"/>
      <c r="F16" s="227"/>
      <c r="G16" s="227"/>
      <c r="H16" s="227"/>
      <c r="I16" s="227"/>
      <c r="J16" s="227"/>
      <c r="K16" s="227"/>
      <c r="L16" s="227"/>
      <c r="M16" s="227"/>
      <c r="N16" s="227"/>
      <c r="O16" s="227"/>
    </row>
    <row r="17" spans="1:15" x14ac:dyDescent="0.25">
      <c r="A17" s="227"/>
      <c r="B17" s="227"/>
      <c r="C17" s="227"/>
      <c r="D17" s="227"/>
      <c r="E17" s="227"/>
      <c r="F17" s="227"/>
      <c r="G17" s="227"/>
      <c r="H17" s="227"/>
      <c r="I17" s="227"/>
      <c r="J17" s="227"/>
      <c r="K17" s="227"/>
      <c r="L17" s="227"/>
      <c r="M17" s="227"/>
      <c r="N17" s="227"/>
      <c r="O17" s="227"/>
    </row>
    <row r="18" spans="1:15" x14ac:dyDescent="0.25">
      <c r="A18" s="227"/>
      <c r="B18" s="227"/>
      <c r="C18" s="227"/>
      <c r="D18" s="227"/>
      <c r="E18" s="227"/>
      <c r="F18" s="227"/>
      <c r="G18" s="227"/>
      <c r="H18" s="227"/>
      <c r="I18" s="227"/>
      <c r="J18" s="227"/>
      <c r="K18" s="227"/>
      <c r="L18" s="227"/>
      <c r="M18" s="227"/>
      <c r="N18" s="227"/>
      <c r="O18" s="227"/>
    </row>
    <row r="19" spans="1:15" x14ac:dyDescent="0.25">
      <c r="A19" s="227"/>
      <c r="B19" s="227"/>
      <c r="C19" s="227"/>
      <c r="D19" s="227"/>
      <c r="E19" s="227"/>
      <c r="F19" s="227"/>
      <c r="G19" s="227"/>
      <c r="H19" s="227"/>
      <c r="I19" s="227"/>
      <c r="J19" s="227"/>
      <c r="K19" s="227"/>
      <c r="L19" s="227"/>
      <c r="M19" s="227"/>
      <c r="N19" s="227"/>
      <c r="O19" s="227"/>
    </row>
    <row r="20" spans="1:15" x14ac:dyDescent="0.25">
      <c r="A20" s="227"/>
      <c r="B20" s="227"/>
      <c r="C20" s="227"/>
      <c r="D20" s="227"/>
      <c r="E20" s="227"/>
      <c r="F20" s="227"/>
      <c r="G20" s="227"/>
      <c r="H20" s="227"/>
      <c r="I20" s="227"/>
      <c r="J20" s="227"/>
      <c r="K20" s="227"/>
      <c r="L20" s="227"/>
      <c r="M20" s="227"/>
      <c r="N20" s="227"/>
      <c r="O20" s="227"/>
    </row>
    <row r="21" spans="1:15" x14ac:dyDescent="0.25">
      <c r="A21" s="227"/>
      <c r="B21" s="227"/>
      <c r="C21" s="227"/>
      <c r="D21" s="227"/>
      <c r="E21" s="227"/>
      <c r="F21" s="227"/>
      <c r="G21" s="227"/>
      <c r="H21" s="227"/>
      <c r="I21" s="227"/>
      <c r="J21" s="227"/>
      <c r="K21" s="227"/>
      <c r="L21" s="227"/>
      <c r="M21" s="227"/>
      <c r="N21" s="227"/>
      <c r="O21" s="227"/>
    </row>
    <row r="22" spans="1:15" x14ac:dyDescent="0.25">
      <c r="A22" s="227"/>
      <c r="B22" s="227"/>
      <c r="C22" s="227"/>
      <c r="D22" s="227"/>
      <c r="E22" s="227"/>
      <c r="F22" s="227"/>
      <c r="G22" s="227"/>
      <c r="H22" s="227"/>
      <c r="I22" s="227"/>
      <c r="J22" s="227"/>
      <c r="K22" s="227"/>
      <c r="L22" s="227"/>
      <c r="M22" s="227"/>
      <c r="N22" s="227"/>
      <c r="O22" s="227"/>
    </row>
    <row r="23" spans="1:15" x14ac:dyDescent="0.25">
      <c r="A23" s="227"/>
      <c r="B23" s="227"/>
      <c r="C23" s="227"/>
      <c r="D23" s="227"/>
      <c r="E23" s="227"/>
      <c r="F23" s="227"/>
      <c r="G23" s="227"/>
      <c r="H23" s="227"/>
      <c r="I23" s="227"/>
      <c r="J23" s="227"/>
      <c r="K23" s="227"/>
      <c r="L23" s="227"/>
      <c r="M23" s="227"/>
      <c r="N23" s="227"/>
      <c r="O23" s="227"/>
    </row>
    <row r="24" spans="1:15" x14ac:dyDescent="0.25">
      <c r="A24" s="227"/>
      <c r="B24" s="227"/>
      <c r="C24" s="227"/>
      <c r="D24" s="227"/>
      <c r="E24" s="227"/>
      <c r="F24" s="227"/>
      <c r="G24" s="227"/>
      <c r="H24" s="227"/>
      <c r="I24" s="227"/>
      <c r="J24" s="227"/>
      <c r="K24" s="227"/>
      <c r="L24" s="227"/>
      <c r="M24" s="227"/>
      <c r="N24" s="227"/>
      <c r="O24" s="227"/>
    </row>
    <row r="25" spans="1:15" x14ac:dyDescent="0.25">
      <c r="A25" s="227"/>
      <c r="B25" s="227"/>
      <c r="C25" s="227"/>
      <c r="D25" s="227"/>
      <c r="E25" s="227"/>
      <c r="F25" s="227"/>
      <c r="G25" s="227"/>
      <c r="H25" s="227"/>
      <c r="I25" s="227"/>
      <c r="J25" s="227"/>
      <c r="K25" s="227"/>
      <c r="L25" s="227"/>
      <c r="M25" s="227"/>
      <c r="N25" s="227"/>
      <c r="O25" s="227"/>
    </row>
    <row r="26" spans="1:15" x14ac:dyDescent="0.25">
      <c r="A26" s="227"/>
      <c r="B26" s="227"/>
      <c r="C26" s="227"/>
      <c r="D26" s="227"/>
      <c r="E26" s="227"/>
      <c r="F26" s="227"/>
      <c r="G26" s="227"/>
      <c r="H26" s="227"/>
      <c r="I26" s="227"/>
      <c r="J26" s="227"/>
      <c r="K26" s="227"/>
      <c r="L26" s="227"/>
      <c r="M26" s="227"/>
      <c r="N26" s="227"/>
      <c r="O26" s="227"/>
    </row>
    <row r="27" spans="1:15" x14ac:dyDescent="0.25">
      <c r="A27" s="227"/>
      <c r="B27" s="227"/>
      <c r="C27" s="227"/>
      <c r="D27" s="227"/>
      <c r="E27" s="227"/>
      <c r="F27" s="227"/>
      <c r="G27" s="227"/>
      <c r="H27" s="227"/>
      <c r="I27" s="227"/>
      <c r="J27" s="227"/>
      <c r="K27" s="227"/>
      <c r="L27" s="227"/>
      <c r="M27" s="227"/>
      <c r="N27" s="227"/>
      <c r="O27" s="227"/>
    </row>
    <row r="28" spans="1:15" x14ac:dyDescent="0.25">
      <c r="A28" s="227"/>
      <c r="B28" s="227"/>
      <c r="C28" s="227"/>
      <c r="D28" s="227"/>
      <c r="E28" s="227"/>
      <c r="F28" s="227"/>
      <c r="G28" s="227"/>
      <c r="H28" s="227"/>
      <c r="I28" s="227"/>
      <c r="J28" s="227"/>
      <c r="K28" s="227"/>
      <c r="L28" s="227"/>
      <c r="M28" s="227"/>
      <c r="N28" s="227"/>
      <c r="O28" s="227"/>
    </row>
    <row r="29" spans="1:15" ht="37.5" customHeight="1" x14ac:dyDescent="0.25">
      <c r="A29" s="227"/>
      <c r="B29" s="227"/>
      <c r="C29" s="227"/>
      <c r="D29" s="227"/>
      <c r="E29" s="227"/>
      <c r="F29" s="227"/>
      <c r="G29" s="227"/>
      <c r="H29" s="227"/>
      <c r="I29" s="227"/>
      <c r="J29" s="227"/>
      <c r="K29" s="227"/>
      <c r="L29" s="227"/>
      <c r="M29" s="227"/>
      <c r="N29" s="227"/>
      <c r="O29" s="227"/>
    </row>
  </sheetData>
  <sheetProtection algorithmName="SHA-512" hashValue="Mgx8YdrvfD4FinilKBx/GejlMuIOOC9PYHd8S16RQaJ6irre6cIaVz4mOTaOvv9Y6HVlbQxnEWbeln3/6it2Sg==" saltValue="lDdpj34SP46VUJJYmahFW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dimension ref="A1:U889"/>
  <sheetViews>
    <sheetView zoomScaleNormal="100" workbookViewId="0">
      <selection activeCell="E16" sqref="E16"/>
    </sheetView>
  </sheetViews>
  <sheetFormatPr defaultColWidth="9.28515625" defaultRowHeight="11.25" x14ac:dyDescent="0.2"/>
  <cols>
    <col min="1" max="1" width="38.140625" style="2" customWidth="1"/>
    <col min="2" max="2" width="20.140625" style="2" customWidth="1"/>
    <col min="3" max="4" width="13.42578125" style="2" customWidth="1"/>
    <col min="5" max="5" width="19.28515625" style="2" customWidth="1"/>
    <col min="6" max="7" width="13.42578125" style="2" customWidth="1"/>
    <col min="8" max="8" width="13.42578125" style="3" customWidth="1"/>
    <col min="9" max="11" width="13.42578125" style="2" hidden="1" customWidth="1"/>
    <col min="12" max="14" width="7.28515625" style="2" customWidth="1"/>
    <col min="15" max="17" width="7.28515625" style="3" hidden="1" customWidth="1"/>
    <col min="18" max="18" width="13.28515625" style="2" bestFit="1" customWidth="1"/>
    <col min="19" max="19" width="17.7109375" style="2" customWidth="1"/>
    <col min="20"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21" s="4" customFormat="1" ht="19.5" customHeight="1" thickBot="1" x14ac:dyDescent="0.25">
      <c r="A1" s="341" t="str">
        <f>"Begrotingsaanvraag : " &amp; C6</f>
        <v xml:space="preserve">Begrotingsaanvraag : </v>
      </c>
      <c r="B1" s="342"/>
      <c r="C1" s="342"/>
      <c r="D1" s="342"/>
      <c r="E1" s="342"/>
      <c r="F1" s="342"/>
      <c r="G1" s="342"/>
      <c r="H1" s="342"/>
      <c r="I1" s="342"/>
      <c r="J1" s="342"/>
      <c r="K1" s="342"/>
      <c r="L1" s="342"/>
      <c r="M1" s="342"/>
      <c r="N1" s="342"/>
      <c r="O1" s="342"/>
      <c r="P1" s="342"/>
      <c r="Q1" s="342"/>
      <c r="R1" s="342"/>
      <c r="S1" s="343"/>
    </row>
    <row r="2" spans="1:21" ht="15" customHeight="1" thickBot="1" x14ac:dyDescent="0.25"/>
    <row r="3" spans="1:21" ht="15" customHeight="1" x14ac:dyDescent="0.2">
      <c r="A3" s="344" t="s">
        <v>0</v>
      </c>
      <c r="B3" s="345"/>
      <c r="C3" s="346"/>
      <c r="D3" s="346"/>
      <c r="E3" s="346"/>
      <c r="F3" s="346"/>
      <c r="G3" s="346"/>
      <c r="H3" s="346"/>
      <c r="I3" s="346"/>
      <c r="J3" s="346"/>
      <c r="K3" s="346"/>
      <c r="L3" s="346"/>
      <c r="M3" s="346"/>
      <c r="N3" s="346"/>
      <c r="O3" s="346"/>
      <c r="P3" s="346"/>
      <c r="Q3" s="346"/>
      <c r="R3" s="346"/>
      <c r="S3" s="347"/>
    </row>
    <row r="4" spans="1:21" ht="15" customHeight="1" x14ac:dyDescent="0.2">
      <c r="A4" s="334" t="s">
        <v>1</v>
      </c>
      <c r="B4" s="335"/>
      <c r="C4" s="331"/>
      <c r="D4" s="332"/>
      <c r="E4" s="332"/>
      <c r="F4" s="332"/>
      <c r="G4" s="332"/>
      <c r="H4" s="332"/>
      <c r="I4" s="332"/>
      <c r="J4" s="332"/>
      <c r="K4" s="332"/>
      <c r="L4" s="332"/>
      <c r="M4" s="332"/>
      <c r="N4" s="332"/>
      <c r="O4" s="332"/>
      <c r="P4" s="332"/>
      <c r="Q4" s="332"/>
      <c r="R4" s="332"/>
      <c r="S4" s="333"/>
    </row>
    <row r="5" spans="1:21" ht="15" customHeight="1" x14ac:dyDescent="0.2">
      <c r="A5" s="110" t="s">
        <v>45</v>
      </c>
      <c r="B5" s="111"/>
      <c r="C5" s="331"/>
      <c r="D5" s="332"/>
      <c r="E5" s="332"/>
      <c r="F5" s="332"/>
      <c r="G5" s="332"/>
      <c r="H5" s="332"/>
      <c r="I5" s="332"/>
      <c r="J5" s="332"/>
      <c r="K5" s="332"/>
      <c r="L5" s="332"/>
      <c r="M5" s="332"/>
      <c r="N5" s="332"/>
      <c r="O5" s="332"/>
      <c r="P5" s="332"/>
      <c r="Q5" s="332"/>
      <c r="R5" s="332"/>
      <c r="S5" s="333"/>
    </row>
    <row r="6" spans="1:21" ht="15" customHeight="1" x14ac:dyDescent="0.2">
      <c r="A6" s="334" t="s">
        <v>54</v>
      </c>
      <c r="B6" s="335"/>
      <c r="C6" s="331"/>
      <c r="D6" s="332"/>
      <c r="E6" s="332"/>
      <c r="F6" s="332"/>
      <c r="G6" s="332"/>
      <c r="H6" s="332"/>
      <c r="I6" s="332"/>
      <c r="J6" s="332"/>
      <c r="K6" s="332"/>
      <c r="L6" s="332"/>
      <c r="M6" s="332"/>
      <c r="N6" s="332"/>
      <c r="O6" s="332"/>
      <c r="P6" s="332"/>
      <c r="Q6" s="332"/>
      <c r="R6" s="332"/>
      <c r="S6" s="333"/>
    </row>
    <row r="7" spans="1:21" ht="27.75" customHeight="1" thickBot="1" x14ac:dyDescent="0.25">
      <c r="A7" s="336" t="s">
        <v>23</v>
      </c>
      <c r="B7" s="337"/>
      <c r="C7" s="338"/>
      <c r="D7" s="339"/>
      <c r="E7" s="339"/>
      <c r="F7" s="339"/>
      <c r="G7" s="339"/>
      <c r="H7" s="339"/>
      <c r="I7" s="339"/>
      <c r="J7" s="339"/>
      <c r="K7" s="339"/>
      <c r="L7" s="339"/>
      <c r="M7" s="339"/>
      <c r="N7" s="339"/>
      <c r="O7" s="339"/>
      <c r="P7" s="339"/>
      <c r="Q7" s="339"/>
      <c r="R7" s="339"/>
      <c r="S7" s="340"/>
    </row>
    <row r="8" spans="1:21" ht="15" customHeight="1" thickBot="1" x14ac:dyDescent="0.25"/>
    <row r="9" spans="1:21" ht="15" customHeight="1" x14ac:dyDescent="0.2">
      <c r="A9" s="357" t="s">
        <v>22</v>
      </c>
      <c r="B9" s="346"/>
      <c r="C9" s="346"/>
      <c r="D9" s="346"/>
      <c r="E9" s="346"/>
      <c r="F9" s="346"/>
      <c r="G9" s="346"/>
      <c r="H9" s="346"/>
      <c r="I9" s="346"/>
      <c r="J9" s="346"/>
      <c r="K9" s="346"/>
      <c r="L9" s="346"/>
      <c r="M9" s="346"/>
      <c r="N9" s="346"/>
      <c r="O9" s="346"/>
      <c r="P9" s="346"/>
      <c r="Q9" s="346"/>
      <c r="R9" s="346"/>
      <c r="S9" s="347"/>
      <c r="U9" s="97"/>
    </row>
    <row r="10" spans="1:21" ht="15" customHeight="1" thickBot="1" x14ac:dyDescent="0.25">
      <c r="A10" s="42"/>
      <c r="B10" s="43"/>
      <c r="C10" s="43"/>
      <c r="D10" s="43"/>
      <c r="E10" s="43"/>
      <c r="F10" s="44" t="s">
        <v>28</v>
      </c>
      <c r="G10" s="44" t="s">
        <v>29</v>
      </c>
      <c r="H10" s="44" t="s">
        <v>30</v>
      </c>
      <c r="I10" s="44" t="s">
        <v>34</v>
      </c>
      <c r="J10" s="44" t="s">
        <v>35</v>
      </c>
      <c r="K10" s="44" t="s">
        <v>36</v>
      </c>
      <c r="L10" s="45"/>
      <c r="M10" s="45"/>
      <c r="N10" s="45"/>
      <c r="O10" s="45"/>
      <c r="P10" s="45"/>
      <c r="Q10" s="45"/>
      <c r="R10" s="45"/>
      <c r="S10" s="46"/>
    </row>
    <row r="11" spans="1:21" s="5" customFormat="1" ht="15" customHeight="1" thickBot="1" x14ac:dyDescent="0.25">
      <c r="A11" s="358" t="s">
        <v>53</v>
      </c>
      <c r="B11" s="359"/>
      <c r="C11" s="359"/>
      <c r="D11" s="359"/>
      <c r="E11" s="360"/>
      <c r="F11" s="47">
        <f t="shared" ref="F11:K11" si="0">IF(COUNTIFS($E$16:$E$87,"=b")&gt;0,"nvt",1596)</f>
        <v>1596</v>
      </c>
      <c r="G11" s="47">
        <f t="shared" si="0"/>
        <v>1596</v>
      </c>
      <c r="H11" s="47">
        <f t="shared" si="0"/>
        <v>1596</v>
      </c>
      <c r="I11" s="47">
        <f t="shared" si="0"/>
        <v>1596</v>
      </c>
      <c r="J11" s="47">
        <f t="shared" si="0"/>
        <v>1596</v>
      </c>
      <c r="K11" s="47">
        <f t="shared" si="0"/>
        <v>1596</v>
      </c>
      <c r="L11" s="48"/>
      <c r="M11" s="48"/>
      <c r="N11" s="48"/>
      <c r="O11" s="48"/>
      <c r="P11" s="48"/>
      <c r="Q11" s="48"/>
      <c r="R11" s="48"/>
      <c r="S11" s="49"/>
    </row>
    <row r="12" spans="1:21" s="5" customFormat="1" ht="21" hidden="1" customHeight="1" x14ac:dyDescent="0.2">
      <c r="A12" s="50"/>
      <c r="B12" s="51"/>
      <c r="C12" s="51"/>
      <c r="D12" s="51"/>
      <c r="E12" s="52"/>
      <c r="F12" s="53">
        <f>IF(F11&gt;1720,1720,F11)</f>
        <v>1596</v>
      </c>
      <c r="G12" s="53">
        <f t="shared" ref="G12:K12" si="1">IF(G11&gt;1720,1720,G11)</f>
        <v>1596</v>
      </c>
      <c r="H12" s="53">
        <f t="shared" si="1"/>
        <v>1596</v>
      </c>
      <c r="I12" s="53">
        <f t="shared" si="1"/>
        <v>1596</v>
      </c>
      <c r="J12" s="53">
        <f t="shared" si="1"/>
        <v>1596</v>
      </c>
      <c r="K12" s="53">
        <f t="shared" si="1"/>
        <v>1596</v>
      </c>
      <c r="L12" s="54"/>
      <c r="M12" s="54"/>
      <c r="N12" s="54"/>
      <c r="O12" s="54"/>
      <c r="P12" s="54"/>
      <c r="Q12" s="54"/>
      <c r="R12" s="54"/>
      <c r="S12" s="55"/>
    </row>
    <row r="13" spans="1:21" ht="15" customHeight="1" thickBot="1" x14ac:dyDescent="0.25">
      <c r="A13" s="361" t="s">
        <v>61</v>
      </c>
      <c r="B13" s="362"/>
      <c r="C13" s="362"/>
      <c r="D13" s="362"/>
      <c r="E13" s="362"/>
      <c r="F13" s="95"/>
      <c r="G13" s="95"/>
      <c r="H13" s="95"/>
      <c r="I13" s="95"/>
      <c r="J13" s="95"/>
      <c r="K13" s="95"/>
      <c r="L13" s="95"/>
      <c r="M13" s="95"/>
      <c r="N13" s="95"/>
      <c r="O13" s="95"/>
      <c r="P13" s="95"/>
      <c r="Q13" s="95"/>
      <c r="R13" s="95"/>
      <c r="S13" s="96"/>
    </row>
    <row r="14" spans="1:21" ht="15" customHeight="1" thickBot="1" x14ac:dyDescent="0.25">
      <c r="A14" s="264" t="s">
        <v>2</v>
      </c>
      <c r="B14" s="265"/>
      <c r="C14" s="265"/>
      <c r="D14" s="265"/>
      <c r="E14" s="265"/>
      <c r="F14" s="363" t="str">
        <f>IF(COUNTIFS($E$16:$E$87,"=b")&gt;0,"Jaarloonkost","bruto maandloon (3)")</f>
        <v>bruto maandloon (3)</v>
      </c>
      <c r="G14" s="364"/>
      <c r="H14" s="364"/>
      <c r="I14" s="364"/>
      <c r="J14" s="364"/>
      <c r="K14" s="365"/>
      <c r="L14" s="363" t="s">
        <v>10</v>
      </c>
      <c r="M14" s="364"/>
      <c r="N14" s="364"/>
      <c r="O14" s="364"/>
      <c r="P14" s="364"/>
      <c r="Q14" s="364"/>
      <c r="R14" s="365"/>
      <c r="S14" s="56"/>
    </row>
    <row r="15" spans="1:21" ht="101.25" customHeight="1" thickBot="1" x14ac:dyDescent="0.25">
      <c r="A15" s="354" t="s">
        <v>3</v>
      </c>
      <c r="B15" s="355"/>
      <c r="C15" s="355"/>
      <c r="D15" s="356"/>
      <c r="E15" s="57" t="s">
        <v>24</v>
      </c>
      <c r="F15" s="58" t="str">
        <f>IF(COUNTIFS($E$16:$E$87,"=b")&gt;0,"Jaarloonkost jaar 1","Vast maandloon jaar 1")</f>
        <v>Vast maandloon jaar 1</v>
      </c>
      <c r="G15" s="58" t="str">
        <f>IF(COUNTIFS($E$16:$E$87,"=b")&gt;0,"Jaarloonkost jaar 2","Vast maandloon jaar 2")</f>
        <v>Vast maandloon jaar 2</v>
      </c>
      <c r="H15" s="58" t="str">
        <f>IF(COUNTIFS($E$16:$E$87,"=b")&gt;0,"Jaarloonkost jaar 3","Vast maandloon jaar 3")</f>
        <v>Vast maandloon jaar 3</v>
      </c>
      <c r="I15" s="58" t="str">
        <f>IF(COUNTIFS($E$16:$E$87,"=b")&gt;0,"Jaarloonkost jaar 4","Vast maandloon jaar 4")</f>
        <v>Vast maandloon jaar 4</v>
      </c>
      <c r="J15" s="58" t="str">
        <f>IF(COUNTIFS($E$16:$E$87,"=b")&gt;0,"Jaarloonkost jaar 5","Vast maandloon jaar 5")</f>
        <v>Vast maandloon jaar 5</v>
      </c>
      <c r="K15" s="59" t="str">
        <f>IF(COUNTIFS($E$16:$E$87,"=b")&gt;0,"Jaarloonkost jaar 6","Vast maandloon jaar 6")</f>
        <v>Vast maandloon jaar 6</v>
      </c>
      <c r="L15" s="60" t="s">
        <v>11</v>
      </c>
      <c r="M15" s="61" t="s">
        <v>12</v>
      </c>
      <c r="N15" s="61" t="s">
        <v>14</v>
      </c>
      <c r="O15" s="134" t="s">
        <v>15</v>
      </c>
      <c r="P15" s="134" t="s">
        <v>17</v>
      </c>
      <c r="Q15" s="134" t="s">
        <v>18</v>
      </c>
      <c r="R15" s="62" t="s">
        <v>19</v>
      </c>
      <c r="S15" s="63" t="s">
        <v>27</v>
      </c>
    </row>
    <row r="16" spans="1:21" ht="13.5" customHeight="1" x14ac:dyDescent="0.2">
      <c r="A16" s="351"/>
      <c r="B16" s="352"/>
      <c r="C16" s="353"/>
      <c r="D16" s="353"/>
      <c r="E16" s="64"/>
      <c r="F16" s="121"/>
      <c r="G16" s="122"/>
      <c r="H16" s="122"/>
      <c r="I16" s="135"/>
      <c r="J16" s="136"/>
      <c r="K16" s="137"/>
      <c r="L16" s="65"/>
      <c r="M16" s="66"/>
      <c r="N16" s="66"/>
      <c r="O16" s="66"/>
      <c r="P16" s="149"/>
      <c r="Q16" s="150"/>
      <c r="R16" s="67">
        <f>IF($F$11&lt;1596,$F$11/1596*L16,L16)+IF($G$11&lt;1596,$G$11/1596*M16,M16)+IF($H$11&lt;1596,$H$11/1596*N16,N16)+IF($I$11&lt;1596,$I$11/1596*O16,O16)+IF($J$11&lt;1596,$J$11/1596*P16,P16)+IF($K$11&lt;1596,$K$11/1596*Q16,Q16)</f>
        <v>0</v>
      </c>
      <c r="S16" s="68">
        <f t="shared" ref="S16:S47" si="2">IF(E16="o",0,IF(COUNTIFS($E$16:$E$87,"=b")&gt;0,IF(E16="b",(F16/12*L16)+(G16/12*M16)+(H16/12*N16)+(I16/12*O16)+(J16/12*P16)+(K16/12*Q16),0),(F16*1.2%*$F$12/12*L16)+(G16*1.2%*$G$12/12*M16)+(H16*1.2%*$H$12/12*N16)+(I16*1.2%*$I$12/12*O16)+(J16*1.2%*$J$12/12*P16)+(K16*1.2%*$K$12/12*Q16)))</f>
        <v>0</v>
      </c>
    </row>
    <row r="17" spans="1:21" ht="13.5" customHeight="1" x14ac:dyDescent="0.2">
      <c r="A17" s="329"/>
      <c r="B17" s="310"/>
      <c r="C17" s="330"/>
      <c r="D17" s="330"/>
      <c r="E17" s="64"/>
      <c r="F17" s="123"/>
      <c r="G17" s="124"/>
      <c r="H17" s="124"/>
      <c r="I17" s="138"/>
      <c r="J17" s="139"/>
      <c r="K17" s="140"/>
      <c r="L17" s="69"/>
      <c r="M17" s="70"/>
      <c r="N17" s="70"/>
      <c r="O17" s="70"/>
      <c r="P17" s="151"/>
      <c r="Q17" s="152"/>
      <c r="R17" s="67">
        <f t="shared" ref="R17:R86" si="3">IF($F$11&lt;1596,$F$11/1596*L17,L17)+IF($G$11&lt;1596,$G$11/1596*M17,M17)+IF($H$11&lt;1596,$H$11/1596*N17,N17)+IF($I$11&lt;1596,$I$11/1596*O17,O17)+IF($J$11&lt;1596,$J$11/1596*P17,P17)+IF($K$11&lt;1596,$K$11/1596*Q17,Q17)</f>
        <v>0</v>
      </c>
      <c r="S17" s="68">
        <f t="shared" si="2"/>
        <v>0</v>
      </c>
    </row>
    <row r="18" spans="1:21" ht="13.5" customHeight="1" x14ac:dyDescent="0.2">
      <c r="A18" s="329"/>
      <c r="B18" s="310"/>
      <c r="C18" s="330"/>
      <c r="D18" s="330"/>
      <c r="E18" s="64"/>
      <c r="F18" s="125"/>
      <c r="G18" s="126"/>
      <c r="H18" s="126"/>
      <c r="I18" s="141"/>
      <c r="J18" s="142"/>
      <c r="K18" s="143"/>
      <c r="L18" s="71"/>
      <c r="M18" s="72"/>
      <c r="N18" s="72"/>
      <c r="O18" s="70"/>
      <c r="P18" s="151"/>
      <c r="Q18" s="152"/>
      <c r="R18" s="67">
        <f t="shared" si="3"/>
        <v>0</v>
      </c>
      <c r="S18" s="68">
        <f t="shared" si="2"/>
        <v>0</v>
      </c>
    </row>
    <row r="19" spans="1:21" ht="13.5" customHeight="1" x14ac:dyDescent="0.2">
      <c r="A19" s="329"/>
      <c r="B19" s="310"/>
      <c r="C19" s="330"/>
      <c r="D19" s="330"/>
      <c r="E19" s="64"/>
      <c r="F19" s="127"/>
      <c r="G19" s="128"/>
      <c r="H19" s="128"/>
      <c r="I19" s="144"/>
      <c r="J19" s="145"/>
      <c r="K19" s="146"/>
      <c r="L19" s="75"/>
      <c r="M19" s="76"/>
      <c r="N19" s="76"/>
      <c r="O19" s="78"/>
      <c r="P19" s="153"/>
      <c r="Q19" s="154"/>
      <c r="R19" s="67">
        <f t="shared" si="3"/>
        <v>0</v>
      </c>
      <c r="S19" s="68">
        <f t="shared" si="2"/>
        <v>0</v>
      </c>
      <c r="U19" s="98"/>
    </row>
    <row r="20" spans="1:21" ht="13.5" customHeight="1" x14ac:dyDescent="0.2">
      <c r="A20" s="329"/>
      <c r="B20" s="310"/>
      <c r="C20" s="330"/>
      <c r="D20" s="330"/>
      <c r="E20" s="64"/>
      <c r="F20" s="127"/>
      <c r="G20" s="128"/>
      <c r="H20" s="128"/>
      <c r="I20" s="144"/>
      <c r="J20" s="145"/>
      <c r="K20" s="146"/>
      <c r="L20" s="75"/>
      <c r="M20" s="76"/>
      <c r="N20" s="76"/>
      <c r="O20" s="78"/>
      <c r="P20" s="153"/>
      <c r="Q20" s="154"/>
      <c r="R20" s="67">
        <f t="shared" si="3"/>
        <v>0</v>
      </c>
      <c r="S20" s="68">
        <f t="shared" si="2"/>
        <v>0</v>
      </c>
    </row>
    <row r="21" spans="1:21" ht="13.5" customHeight="1" x14ac:dyDescent="0.2">
      <c r="A21" s="329"/>
      <c r="B21" s="310"/>
      <c r="C21" s="330"/>
      <c r="D21" s="330"/>
      <c r="E21" s="64"/>
      <c r="F21" s="127"/>
      <c r="G21" s="128"/>
      <c r="H21" s="128"/>
      <c r="I21" s="144"/>
      <c r="J21" s="145"/>
      <c r="K21" s="146"/>
      <c r="L21" s="75"/>
      <c r="M21" s="76"/>
      <c r="N21" s="76"/>
      <c r="O21" s="78"/>
      <c r="P21" s="153"/>
      <c r="Q21" s="154"/>
      <c r="R21" s="67">
        <f t="shared" si="3"/>
        <v>0</v>
      </c>
      <c r="S21" s="68">
        <f t="shared" si="2"/>
        <v>0</v>
      </c>
    </row>
    <row r="22" spans="1:21" ht="13.5" customHeight="1" x14ac:dyDescent="0.2">
      <c r="A22" s="329"/>
      <c r="B22" s="310"/>
      <c r="C22" s="330"/>
      <c r="D22" s="330"/>
      <c r="E22" s="64"/>
      <c r="F22" s="127"/>
      <c r="G22" s="128"/>
      <c r="H22" s="128"/>
      <c r="I22" s="144"/>
      <c r="J22" s="145"/>
      <c r="K22" s="146"/>
      <c r="L22" s="75"/>
      <c r="M22" s="76"/>
      <c r="N22" s="76"/>
      <c r="O22" s="78"/>
      <c r="P22" s="153"/>
      <c r="Q22" s="154"/>
      <c r="R22" s="67">
        <f t="shared" si="3"/>
        <v>0</v>
      </c>
      <c r="S22" s="68">
        <f t="shared" si="2"/>
        <v>0</v>
      </c>
    </row>
    <row r="23" spans="1:21" ht="13.5" customHeight="1" x14ac:dyDescent="0.2">
      <c r="A23" s="329"/>
      <c r="B23" s="310"/>
      <c r="C23" s="330"/>
      <c r="D23" s="330"/>
      <c r="E23" s="64"/>
      <c r="F23" s="127"/>
      <c r="G23" s="128"/>
      <c r="H23" s="128"/>
      <c r="I23" s="144"/>
      <c r="J23" s="145"/>
      <c r="K23" s="146"/>
      <c r="L23" s="75"/>
      <c r="M23" s="76"/>
      <c r="N23" s="76"/>
      <c r="O23" s="78"/>
      <c r="P23" s="153"/>
      <c r="Q23" s="154"/>
      <c r="R23" s="67">
        <f t="shared" si="3"/>
        <v>0</v>
      </c>
      <c r="S23" s="68">
        <f t="shared" si="2"/>
        <v>0</v>
      </c>
    </row>
    <row r="24" spans="1:21" ht="13.5" customHeight="1" x14ac:dyDescent="0.2">
      <c r="A24" s="348"/>
      <c r="B24" s="349"/>
      <c r="C24" s="349"/>
      <c r="D24" s="350"/>
      <c r="E24" s="129"/>
      <c r="F24" s="127"/>
      <c r="G24" s="128"/>
      <c r="H24" s="128"/>
      <c r="I24" s="144"/>
      <c r="J24" s="145"/>
      <c r="K24" s="146"/>
      <c r="L24" s="75"/>
      <c r="M24" s="76"/>
      <c r="N24" s="76"/>
      <c r="O24" s="78"/>
      <c r="P24" s="153"/>
      <c r="Q24" s="154"/>
      <c r="R24" s="67">
        <f t="shared" si="3"/>
        <v>0</v>
      </c>
      <c r="S24" s="68">
        <f t="shared" si="2"/>
        <v>0</v>
      </c>
    </row>
    <row r="25" spans="1:21" ht="13.5" customHeight="1" x14ac:dyDescent="0.2">
      <c r="A25" s="348"/>
      <c r="B25" s="349"/>
      <c r="C25" s="349"/>
      <c r="D25" s="350"/>
      <c r="E25" s="129"/>
      <c r="F25" s="127"/>
      <c r="G25" s="128"/>
      <c r="H25" s="128"/>
      <c r="I25" s="144"/>
      <c r="J25" s="145"/>
      <c r="K25" s="146"/>
      <c r="L25" s="75"/>
      <c r="M25" s="76"/>
      <c r="N25" s="76"/>
      <c r="O25" s="78"/>
      <c r="P25" s="153"/>
      <c r="Q25" s="154"/>
      <c r="R25" s="67">
        <f t="shared" si="3"/>
        <v>0</v>
      </c>
      <c r="S25" s="68">
        <f t="shared" si="2"/>
        <v>0</v>
      </c>
    </row>
    <row r="26" spans="1:21" ht="13.5" customHeight="1" x14ac:dyDescent="0.2">
      <c r="A26" s="348"/>
      <c r="B26" s="349"/>
      <c r="C26" s="349"/>
      <c r="D26" s="350"/>
      <c r="E26" s="129"/>
      <c r="F26" s="127"/>
      <c r="G26" s="128"/>
      <c r="H26" s="128"/>
      <c r="I26" s="144"/>
      <c r="J26" s="145"/>
      <c r="K26" s="146"/>
      <c r="L26" s="75"/>
      <c r="M26" s="76"/>
      <c r="N26" s="76"/>
      <c r="O26" s="78"/>
      <c r="P26" s="153"/>
      <c r="Q26" s="154"/>
      <c r="R26" s="67">
        <f t="shared" si="3"/>
        <v>0</v>
      </c>
      <c r="S26" s="68">
        <f t="shared" si="2"/>
        <v>0</v>
      </c>
    </row>
    <row r="27" spans="1:21" ht="13.5" customHeight="1" x14ac:dyDescent="0.2">
      <c r="A27" s="348"/>
      <c r="B27" s="349"/>
      <c r="C27" s="349"/>
      <c r="D27" s="350"/>
      <c r="E27" s="129"/>
      <c r="F27" s="127"/>
      <c r="G27" s="128"/>
      <c r="H27" s="128"/>
      <c r="I27" s="144"/>
      <c r="J27" s="145"/>
      <c r="K27" s="146"/>
      <c r="L27" s="75"/>
      <c r="M27" s="76"/>
      <c r="N27" s="76"/>
      <c r="O27" s="78"/>
      <c r="P27" s="153"/>
      <c r="Q27" s="154"/>
      <c r="R27" s="67">
        <f t="shared" si="3"/>
        <v>0</v>
      </c>
      <c r="S27" s="68">
        <f t="shared" si="2"/>
        <v>0</v>
      </c>
    </row>
    <row r="28" spans="1:21" ht="13.5" customHeight="1" x14ac:dyDescent="0.2">
      <c r="A28" s="348"/>
      <c r="B28" s="349"/>
      <c r="C28" s="349"/>
      <c r="D28" s="350"/>
      <c r="E28" s="129"/>
      <c r="F28" s="127"/>
      <c r="G28" s="128"/>
      <c r="H28" s="128"/>
      <c r="I28" s="144"/>
      <c r="J28" s="145"/>
      <c r="K28" s="146"/>
      <c r="L28" s="75"/>
      <c r="M28" s="76"/>
      <c r="N28" s="76"/>
      <c r="O28" s="78"/>
      <c r="P28" s="153"/>
      <c r="Q28" s="154"/>
      <c r="R28" s="67">
        <f t="shared" si="3"/>
        <v>0</v>
      </c>
      <c r="S28" s="68">
        <f t="shared" si="2"/>
        <v>0</v>
      </c>
    </row>
    <row r="29" spans="1:21" ht="13.5" customHeight="1" x14ac:dyDescent="0.2">
      <c r="A29" s="348"/>
      <c r="B29" s="349"/>
      <c r="C29" s="349"/>
      <c r="D29" s="350"/>
      <c r="E29" s="129"/>
      <c r="F29" s="127"/>
      <c r="G29" s="128"/>
      <c r="H29" s="128"/>
      <c r="I29" s="144"/>
      <c r="J29" s="145"/>
      <c r="K29" s="146"/>
      <c r="L29" s="75"/>
      <c r="M29" s="76"/>
      <c r="N29" s="76"/>
      <c r="O29" s="78"/>
      <c r="P29" s="153"/>
      <c r="Q29" s="154"/>
      <c r="R29" s="67">
        <f t="shared" si="3"/>
        <v>0</v>
      </c>
      <c r="S29" s="68">
        <f t="shared" si="2"/>
        <v>0</v>
      </c>
    </row>
    <row r="30" spans="1:21" ht="13.5" customHeight="1" x14ac:dyDescent="0.2">
      <c r="A30" s="348"/>
      <c r="B30" s="349"/>
      <c r="C30" s="349"/>
      <c r="D30" s="350"/>
      <c r="E30" s="129"/>
      <c r="F30" s="127"/>
      <c r="G30" s="128"/>
      <c r="H30" s="128"/>
      <c r="I30" s="144"/>
      <c r="J30" s="145"/>
      <c r="K30" s="146"/>
      <c r="L30" s="75"/>
      <c r="M30" s="76"/>
      <c r="N30" s="76"/>
      <c r="O30" s="78"/>
      <c r="P30" s="153"/>
      <c r="Q30" s="154"/>
      <c r="R30" s="67">
        <f t="shared" si="3"/>
        <v>0</v>
      </c>
      <c r="S30" s="68">
        <f t="shared" si="2"/>
        <v>0</v>
      </c>
    </row>
    <row r="31" spans="1:21" ht="13.5" customHeight="1" x14ac:dyDescent="0.2">
      <c r="A31" s="348"/>
      <c r="B31" s="349"/>
      <c r="C31" s="349"/>
      <c r="D31" s="350"/>
      <c r="E31" s="129"/>
      <c r="F31" s="127"/>
      <c r="G31" s="128"/>
      <c r="H31" s="128"/>
      <c r="I31" s="144"/>
      <c r="J31" s="145"/>
      <c r="K31" s="146"/>
      <c r="L31" s="75"/>
      <c r="M31" s="76"/>
      <c r="N31" s="76"/>
      <c r="O31" s="78"/>
      <c r="P31" s="153"/>
      <c r="Q31" s="154"/>
      <c r="R31" s="67">
        <f t="shared" si="3"/>
        <v>0</v>
      </c>
      <c r="S31" s="68">
        <f t="shared" si="2"/>
        <v>0</v>
      </c>
    </row>
    <row r="32" spans="1:21" ht="13.5" customHeight="1" x14ac:dyDescent="0.2">
      <c r="A32" s="351"/>
      <c r="B32" s="352"/>
      <c r="C32" s="353"/>
      <c r="D32" s="353"/>
      <c r="E32" s="129"/>
      <c r="F32" s="127"/>
      <c r="G32" s="128"/>
      <c r="H32" s="128"/>
      <c r="I32" s="144"/>
      <c r="J32" s="145"/>
      <c r="K32" s="146"/>
      <c r="L32" s="75"/>
      <c r="M32" s="76"/>
      <c r="N32" s="76"/>
      <c r="O32" s="78"/>
      <c r="P32" s="153"/>
      <c r="Q32" s="154"/>
      <c r="R32" s="67">
        <f t="shared" si="3"/>
        <v>0</v>
      </c>
      <c r="S32" s="68">
        <f t="shared" si="2"/>
        <v>0</v>
      </c>
    </row>
    <row r="33" spans="1:19" ht="13.5" customHeight="1" x14ac:dyDescent="0.2">
      <c r="A33" s="329"/>
      <c r="B33" s="310"/>
      <c r="C33" s="330"/>
      <c r="D33" s="330"/>
      <c r="E33" s="64"/>
      <c r="F33" s="127"/>
      <c r="G33" s="128"/>
      <c r="H33" s="128"/>
      <c r="I33" s="144"/>
      <c r="J33" s="145"/>
      <c r="K33" s="146"/>
      <c r="L33" s="75"/>
      <c r="M33" s="76"/>
      <c r="N33" s="76"/>
      <c r="O33" s="78"/>
      <c r="P33" s="153"/>
      <c r="Q33" s="154"/>
      <c r="R33" s="67">
        <f t="shared" si="3"/>
        <v>0</v>
      </c>
      <c r="S33" s="68">
        <f t="shared" si="2"/>
        <v>0</v>
      </c>
    </row>
    <row r="34" spans="1:19" ht="13.5" customHeight="1" x14ac:dyDescent="0.2">
      <c r="A34" s="329"/>
      <c r="B34" s="310"/>
      <c r="C34" s="330"/>
      <c r="D34" s="330"/>
      <c r="E34" s="64"/>
      <c r="F34" s="127"/>
      <c r="G34" s="128"/>
      <c r="H34" s="128"/>
      <c r="I34" s="144"/>
      <c r="J34" s="145"/>
      <c r="K34" s="146"/>
      <c r="L34" s="75"/>
      <c r="M34" s="76"/>
      <c r="N34" s="76"/>
      <c r="O34" s="78"/>
      <c r="P34" s="153"/>
      <c r="Q34" s="154"/>
      <c r="R34" s="67">
        <f t="shared" si="3"/>
        <v>0</v>
      </c>
      <c r="S34" s="68">
        <f t="shared" si="2"/>
        <v>0</v>
      </c>
    </row>
    <row r="35" spans="1:19" ht="13.5" customHeight="1" x14ac:dyDescent="0.2">
      <c r="A35" s="329"/>
      <c r="B35" s="310"/>
      <c r="C35" s="330"/>
      <c r="D35" s="330"/>
      <c r="E35" s="64"/>
      <c r="F35" s="127"/>
      <c r="G35" s="128"/>
      <c r="H35" s="128"/>
      <c r="I35" s="144"/>
      <c r="J35" s="145"/>
      <c r="K35" s="146"/>
      <c r="L35" s="75"/>
      <c r="M35" s="76"/>
      <c r="N35" s="76"/>
      <c r="O35" s="78"/>
      <c r="P35" s="153"/>
      <c r="Q35" s="154"/>
      <c r="R35" s="67">
        <f t="shared" si="3"/>
        <v>0</v>
      </c>
      <c r="S35" s="68">
        <f t="shared" si="2"/>
        <v>0</v>
      </c>
    </row>
    <row r="36" spans="1:19" ht="13.5" customHeight="1" x14ac:dyDescent="0.2">
      <c r="A36" s="329"/>
      <c r="B36" s="310"/>
      <c r="C36" s="330"/>
      <c r="D36" s="330"/>
      <c r="E36" s="64"/>
      <c r="F36" s="127"/>
      <c r="G36" s="128"/>
      <c r="H36" s="128"/>
      <c r="I36" s="144"/>
      <c r="J36" s="145"/>
      <c r="K36" s="146"/>
      <c r="L36" s="75"/>
      <c r="M36" s="76"/>
      <c r="N36" s="76"/>
      <c r="O36" s="78"/>
      <c r="P36" s="153"/>
      <c r="Q36" s="154"/>
      <c r="R36" s="67">
        <f t="shared" si="3"/>
        <v>0</v>
      </c>
      <c r="S36" s="68">
        <f t="shared" si="2"/>
        <v>0</v>
      </c>
    </row>
    <row r="37" spans="1:19" ht="13.5" customHeight="1" x14ac:dyDescent="0.2">
      <c r="A37" s="329"/>
      <c r="B37" s="310"/>
      <c r="C37" s="330"/>
      <c r="D37" s="330"/>
      <c r="E37" s="64"/>
      <c r="F37" s="127"/>
      <c r="G37" s="128"/>
      <c r="H37" s="128"/>
      <c r="I37" s="144"/>
      <c r="J37" s="145"/>
      <c r="K37" s="146"/>
      <c r="L37" s="75"/>
      <c r="M37" s="76"/>
      <c r="N37" s="76"/>
      <c r="O37" s="78"/>
      <c r="P37" s="153"/>
      <c r="Q37" s="154"/>
      <c r="R37" s="67">
        <f t="shared" si="3"/>
        <v>0</v>
      </c>
      <c r="S37" s="68">
        <f t="shared" si="2"/>
        <v>0</v>
      </c>
    </row>
    <row r="38" spans="1:19" ht="12.75" customHeight="1" x14ac:dyDescent="0.2">
      <c r="A38" s="329"/>
      <c r="B38" s="310"/>
      <c r="C38" s="330"/>
      <c r="D38" s="330"/>
      <c r="E38" s="64"/>
      <c r="F38" s="127"/>
      <c r="G38" s="128"/>
      <c r="H38" s="128"/>
      <c r="I38" s="144"/>
      <c r="J38" s="145"/>
      <c r="K38" s="146"/>
      <c r="L38" s="75"/>
      <c r="M38" s="76"/>
      <c r="N38" s="76"/>
      <c r="O38" s="78"/>
      <c r="P38" s="153"/>
      <c r="Q38" s="154"/>
      <c r="R38" s="67">
        <f t="shared" si="3"/>
        <v>0</v>
      </c>
      <c r="S38" s="68">
        <f t="shared" si="2"/>
        <v>0</v>
      </c>
    </row>
    <row r="39" spans="1:19" ht="13.5" customHeight="1" x14ac:dyDescent="0.2">
      <c r="A39" s="329"/>
      <c r="B39" s="310"/>
      <c r="C39" s="330"/>
      <c r="D39" s="330"/>
      <c r="E39" s="64"/>
      <c r="F39" s="127"/>
      <c r="G39" s="128"/>
      <c r="H39" s="128"/>
      <c r="I39" s="144"/>
      <c r="J39" s="145"/>
      <c r="K39" s="146"/>
      <c r="L39" s="75"/>
      <c r="M39" s="76"/>
      <c r="N39" s="76"/>
      <c r="O39" s="78"/>
      <c r="P39" s="153"/>
      <c r="Q39" s="154"/>
      <c r="R39" s="67">
        <f t="shared" si="3"/>
        <v>0</v>
      </c>
      <c r="S39" s="68">
        <f t="shared" si="2"/>
        <v>0</v>
      </c>
    </row>
    <row r="40" spans="1:19" ht="13.5" customHeight="1" x14ac:dyDescent="0.2">
      <c r="A40" s="329"/>
      <c r="B40" s="310"/>
      <c r="C40" s="330"/>
      <c r="D40" s="330"/>
      <c r="E40" s="64"/>
      <c r="F40" s="127"/>
      <c r="G40" s="128"/>
      <c r="H40" s="128"/>
      <c r="I40" s="144"/>
      <c r="J40" s="145"/>
      <c r="K40" s="146"/>
      <c r="L40" s="75"/>
      <c r="M40" s="76"/>
      <c r="N40" s="76"/>
      <c r="O40" s="78"/>
      <c r="P40" s="153"/>
      <c r="Q40" s="154"/>
      <c r="R40" s="67">
        <f t="shared" si="3"/>
        <v>0</v>
      </c>
      <c r="S40" s="68">
        <f t="shared" si="2"/>
        <v>0</v>
      </c>
    </row>
    <row r="41" spans="1:19" ht="13.5" customHeight="1" x14ac:dyDescent="0.2">
      <c r="A41" s="329"/>
      <c r="B41" s="310"/>
      <c r="C41" s="330"/>
      <c r="D41" s="330"/>
      <c r="E41" s="64"/>
      <c r="F41" s="127"/>
      <c r="G41" s="128"/>
      <c r="H41" s="128"/>
      <c r="I41" s="144"/>
      <c r="J41" s="145"/>
      <c r="K41" s="146"/>
      <c r="L41" s="75"/>
      <c r="M41" s="76"/>
      <c r="N41" s="76"/>
      <c r="O41" s="78"/>
      <c r="P41" s="153"/>
      <c r="Q41" s="154"/>
      <c r="R41" s="67">
        <f t="shared" si="3"/>
        <v>0</v>
      </c>
      <c r="S41" s="68">
        <f t="shared" si="2"/>
        <v>0</v>
      </c>
    </row>
    <row r="42" spans="1:19" ht="13.5" customHeight="1" x14ac:dyDescent="0.2">
      <c r="A42" s="329"/>
      <c r="B42" s="310"/>
      <c r="C42" s="330"/>
      <c r="D42" s="330"/>
      <c r="E42" s="64"/>
      <c r="F42" s="125"/>
      <c r="G42" s="126"/>
      <c r="H42" s="126"/>
      <c r="I42" s="144"/>
      <c r="J42" s="145"/>
      <c r="K42" s="146"/>
      <c r="L42" s="75"/>
      <c r="M42" s="76"/>
      <c r="N42" s="76"/>
      <c r="O42" s="78"/>
      <c r="P42" s="153"/>
      <c r="Q42" s="154"/>
      <c r="R42" s="67">
        <f t="shared" si="3"/>
        <v>0</v>
      </c>
      <c r="S42" s="68">
        <f t="shared" si="2"/>
        <v>0</v>
      </c>
    </row>
    <row r="43" spans="1:19" ht="13.5" customHeight="1" x14ac:dyDescent="0.2">
      <c r="A43" s="329"/>
      <c r="B43" s="310"/>
      <c r="C43" s="330"/>
      <c r="D43" s="330"/>
      <c r="E43" s="64"/>
      <c r="F43" s="132"/>
      <c r="G43" s="133"/>
      <c r="H43" s="133"/>
      <c r="I43" s="144"/>
      <c r="J43" s="145"/>
      <c r="K43" s="146"/>
      <c r="L43" s="75"/>
      <c r="M43" s="76"/>
      <c r="N43" s="76"/>
      <c r="O43" s="78"/>
      <c r="P43" s="153"/>
      <c r="Q43" s="154"/>
      <c r="R43" s="67">
        <f t="shared" si="3"/>
        <v>0</v>
      </c>
      <c r="S43" s="68">
        <f t="shared" si="2"/>
        <v>0</v>
      </c>
    </row>
    <row r="44" spans="1:19" ht="13.5" customHeight="1" x14ac:dyDescent="0.2">
      <c r="A44" s="308"/>
      <c r="B44" s="309"/>
      <c r="C44" s="309"/>
      <c r="D44" s="310"/>
      <c r="E44" s="64"/>
      <c r="F44" s="73"/>
      <c r="G44" s="74"/>
      <c r="H44" s="74"/>
      <c r="I44" s="144"/>
      <c r="J44" s="145"/>
      <c r="K44" s="146"/>
      <c r="L44" s="75"/>
      <c r="M44" s="76"/>
      <c r="N44" s="76"/>
      <c r="O44" s="78"/>
      <c r="P44" s="153"/>
      <c r="Q44" s="154"/>
      <c r="R44" s="67">
        <f t="shared" si="3"/>
        <v>0</v>
      </c>
      <c r="S44" s="68">
        <f t="shared" si="2"/>
        <v>0</v>
      </c>
    </row>
    <row r="45" spans="1:19" ht="13.5" customHeight="1" thickBot="1" x14ac:dyDescent="0.25">
      <c r="A45" s="308"/>
      <c r="B45" s="309"/>
      <c r="C45" s="309"/>
      <c r="D45" s="310"/>
      <c r="E45" s="64"/>
      <c r="F45" s="73"/>
      <c r="G45" s="74"/>
      <c r="H45" s="74"/>
      <c r="I45" s="144"/>
      <c r="J45" s="145"/>
      <c r="K45" s="146"/>
      <c r="L45" s="75"/>
      <c r="M45" s="76"/>
      <c r="N45" s="76"/>
      <c r="O45" s="78"/>
      <c r="P45" s="153"/>
      <c r="Q45" s="154"/>
      <c r="R45" s="67">
        <f t="shared" si="3"/>
        <v>0</v>
      </c>
      <c r="S45" s="68">
        <f t="shared" si="2"/>
        <v>0</v>
      </c>
    </row>
    <row r="46" spans="1:19" ht="13.5" hidden="1" customHeight="1" thickBot="1" x14ac:dyDescent="0.25">
      <c r="A46" s="308"/>
      <c r="B46" s="309"/>
      <c r="C46" s="309"/>
      <c r="D46" s="310"/>
      <c r="E46" s="64"/>
      <c r="F46" s="132"/>
      <c r="G46" s="133"/>
      <c r="H46" s="133"/>
      <c r="I46" s="171"/>
      <c r="J46" s="172"/>
      <c r="K46" s="173"/>
      <c r="L46" s="75"/>
      <c r="M46" s="76"/>
      <c r="N46" s="76"/>
      <c r="O46" s="78"/>
      <c r="P46" s="153"/>
      <c r="Q46" s="154"/>
      <c r="R46" s="67">
        <f t="shared" si="3"/>
        <v>0</v>
      </c>
      <c r="S46" s="68">
        <f t="shared" si="2"/>
        <v>0</v>
      </c>
    </row>
    <row r="47" spans="1:19" ht="15" hidden="1" customHeight="1" x14ac:dyDescent="0.2">
      <c r="A47" s="308"/>
      <c r="B47" s="309"/>
      <c r="C47" s="309"/>
      <c r="D47" s="310"/>
      <c r="E47" s="64"/>
      <c r="F47" s="167"/>
      <c r="G47" s="168"/>
      <c r="H47" s="168"/>
      <c r="I47" s="169"/>
      <c r="J47" s="170"/>
      <c r="K47" s="170"/>
      <c r="L47" s="75"/>
      <c r="M47" s="76"/>
      <c r="N47" s="76"/>
      <c r="O47" s="78"/>
      <c r="P47" s="153"/>
      <c r="Q47" s="154"/>
      <c r="R47" s="67">
        <f t="shared" si="3"/>
        <v>0</v>
      </c>
      <c r="S47" s="68">
        <f t="shared" si="2"/>
        <v>0</v>
      </c>
    </row>
    <row r="48" spans="1:19" ht="15" hidden="1" customHeight="1" x14ac:dyDescent="0.2">
      <c r="A48" s="308"/>
      <c r="B48" s="309"/>
      <c r="C48" s="309"/>
      <c r="D48" s="310"/>
      <c r="E48" s="64"/>
      <c r="F48" s="73"/>
      <c r="G48" s="74"/>
      <c r="H48" s="74"/>
      <c r="I48" s="144"/>
      <c r="J48" s="145"/>
      <c r="K48" s="145"/>
      <c r="L48" s="75"/>
      <c r="M48" s="76"/>
      <c r="N48" s="76"/>
      <c r="O48" s="78"/>
      <c r="P48" s="153"/>
      <c r="Q48" s="154"/>
      <c r="R48" s="67">
        <f t="shared" si="3"/>
        <v>0</v>
      </c>
      <c r="S48" s="68">
        <f t="shared" ref="S48:S79" si="4">IF(E48="o",0,IF(COUNTIFS($E$16:$E$87,"=b")&gt;0,IF(E48="b",(F48/12*L48)+(G48/12*M48)+(H48/12*N48)+(I48/12*O48)+(J48/12*P48)+(K48/12*Q48),0),(F48*1.2%*$F$12/12*L48)+(G48*1.2%*$G$12/12*M48)+(H48*1.2%*$H$12/12*N48)+(I48*1.2%*$I$12/12*O48)+(J48*1.2%*$J$12/12*P48)+(K48*1.2%*$K$12/12*Q48)))</f>
        <v>0</v>
      </c>
    </row>
    <row r="49" spans="1:19" ht="15" hidden="1" customHeight="1" x14ac:dyDescent="0.2">
      <c r="A49" s="308"/>
      <c r="B49" s="309"/>
      <c r="C49" s="309"/>
      <c r="D49" s="310"/>
      <c r="E49" s="64"/>
      <c r="F49" s="73"/>
      <c r="G49" s="74"/>
      <c r="H49" s="74"/>
      <c r="I49" s="144"/>
      <c r="J49" s="145"/>
      <c r="K49" s="145"/>
      <c r="L49" s="75"/>
      <c r="M49" s="76"/>
      <c r="N49" s="76"/>
      <c r="O49" s="78"/>
      <c r="P49" s="153"/>
      <c r="Q49" s="154"/>
      <c r="R49" s="67">
        <f t="shared" si="3"/>
        <v>0</v>
      </c>
      <c r="S49" s="68">
        <f t="shared" si="4"/>
        <v>0</v>
      </c>
    </row>
    <row r="50" spans="1:19" ht="15" hidden="1" customHeight="1" x14ac:dyDescent="0.2">
      <c r="A50" s="308"/>
      <c r="B50" s="309"/>
      <c r="C50" s="309"/>
      <c r="D50" s="310"/>
      <c r="E50" s="64"/>
      <c r="F50" s="73"/>
      <c r="G50" s="74"/>
      <c r="H50" s="74"/>
      <c r="I50" s="144"/>
      <c r="J50" s="145"/>
      <c r="K50" s="145"/>
      <c r="L50" s="75"/>
      <c r="M50" s="76"/>
      <c r="N50" s="76"/>
      <c r="O50" s="78"/>
      <c r="P50" s="153"/>
      <c r="Q50" s="154"/>
      <c r="R50" s="67">
        <f t="shared" si="3"/>
        <v>0</v>
      </c>
      <c r="S50" s="68">
        <f t="shared" si="4"/>
        <v>0</v>
      </c>
    </row>
    <row r="51" spans="1:19" ht="15" hidden="1" customHeight="1" x14ac:dyDescent="0.2">
      <c r="A51" s="308"/>
      <c r="B51" s="309"/>
      <c r="C51" s="309"/>
      <c r="D51" s="310"/>
      <c r="E51" s="64"/>
      <c r="F51" s="73"/>
      <c r="G51" s="74"/>
      <c r="H51" s="74"/>
      <c r="I51" s="144"/>
      <c r="J51" s="145"/>
      <c r="K51" s="145"/>
      <c r="L51" s="75"/>
      <c r="M51" s="76"/>
      <c r="N51" s="76"/>
      <c r="O51" s="78"/>
      <c r="P51" s="153"/>
      <c r="Q51" s="154"/>
      <c r="R51" s="67">
        <f t="shared" si="3"/>
        <v>0</v>
      </c>
      <c r="S51" s="68">
        <f t="shared" si="4"/>
        <v>0</v>
      </c>
    </row>
    <row r="52" spans="1:19" ht="15" hidden="1" customHeight="1" x14ac:dyDescent="0.2">
      <c r="A52" s="308"/>
      <c r="B52" s="309"/>
      <c r="C52" s="309"/>
      <c r="D52" s="310"/>
      <c r="E52" s="64"/>
      <c r="F52" s="73"/>
      <c r="G52" s="74"/>
      <c r="H52" s="74"/>
      <c r="I52" s="144"/>
      <c r="J52" s="145"/>
      <c r="K52" s="145"/>
      <c r="L52" s="75"/>
      <c r="M52" s="76"/>
      <c r="N52" s="76"/>
      <c r="O52" s="78"/>
      <c r="P52" s="153"/>
      <c r="Q52" s="154"/>
      <c r="R52" s="67">
        <f t="shared" si="3"/>
        <v>0</v>
      </c>
      <c r="S52" s="68">
        <f t="shared" si="4"/>
        <v>0</v>
      </c>
    </row>
    <row r="53" spans="1:19" ht="15" hidden="1" customHeight="1" x14ac:dyDescent="0.2">
      <c r="A53" s="308"/>
      <c r="B53" s="309"/>
      <c r="C53" s="309"/>
      <c r="D53" s="310"/>
      <c r="E53" s="64"/>
      <c r="F53" s="73"/>
      <c r="G53" s="74"/>
      <c r="H53" s="74"/>
      <c r="I53" s="144"/>
      <c r="J53" s="145"/>
      <c r="K53" s="145"/>
      <c r="L53" s="75"/>
      <c r="M53" s="76"/>
      <c r="N53" s="76"/>
      <c r="O53" s="78"/>
      <c r="P53" s="153"/>
      <c r="Q53" s="154"/>
      <c r="R53" s="67">
        <f t="shared" si="3"/>
        <v>0</v>
      </c>
      <c r="S53" s="68">
        <f t="shared" si="4"/>
        <v>0</v>
      </c>
    </row>
    <row r="54" spans="1:19" ht="15" hidden="1" customHeight="1" x14ac:dyDescent="0.2">
      <c r="A54" s="308"/>
      <c r="B54" s="309"/>
      <c r="C54" s="309"/>
      <c r="D54" s="310"/>
      <c r="E54" s="64"/>
      <c r="F54" s="73"/>
      <c r="G54" s="74"/>
      <c r="H54" s="74"/>
      <c r="I54" s="144"/>
      <c r="J54" s="145"/>
      <c r="K54" s="145"/>
      <c r="L54" s="75"/>
      <c r="M54" s="76"/>
      <c r="N54" s="76"/>
      <c r="O54" s="78"/>
      <c r="P54" s="153"/>
      <c r="Q54" s="154"/>
      <c r="R54" s="67">
        <f t="shared" si="3"/>
        <v>0</v>
      </c>
      <c r="S54" s="68">
        <f t="shared" si="4"/>
        <v>0</v>
      </c>
    </row>
    <row r="55" spans="1:19" ht="15" hidden="1" customHeight="1" x14ac:dyDescent="0.2">
      <c r="A55" s="308"/>
      <c r="B55" s="309"/>
      <c r="C55" s="309"/>
      <c r="D55" s="310"/>
      <c r="E55" s="64"/>
      <c r="F55" s="73"/>
      <c r="G55" s="74"/>
      <c r="H55" s="74"/>
      <c r="I55" s="144"/>
      <c r="J55" s="145"/>
      <c r="K55" s="145"/>
      <c r="L55" s="75"/>
      <c r="M55" s="76"/>
      <c r="N55" s="76"/>
      <c r="O55" s="78"/>
      <c r="P55" s="153"/>
      <c r="Q55" s="154"/>
      <c r="R55" s="67">
        <f t="shared" si="3"/>
        <v>0</v>
      </c>
      <c r="S55" s="68">
        <f t="shared" si="4"/>
        <v>0</v>
      </c>
    </row>
    <row r="56" spans="1:19" ht="15" hidden="1" customHeight="1" x14ac:dyDescent="0.2">
      <c r="A56" s="308"/>
      <c r="B56" s="309"/>
      <c r="C56" s="309"/>
      <c r="D56" s="310"/>
      <c r="E56" s="64"/>
      <c r="F56" s="73"/>
      <c r="G56" s="74"/>
      <c r="H56" s="74"/>
      <c r="I56" s="144"/>
      <c r="J56" s="145"/>
      <c r="K56" s="145"/>
      <c r="L56" s="75"/>
      <c r="M56" s="76"/>
      <c r="N56" s="76"/>
      <c r="O56" s="78"/>
      <c r="P56" s="153"/>
      <c r="Q56" s="154"/>
      <c r="R56" s="67">
        <f t="shared" si="3"/>
        <v>0</v>
      </c>
      <c r="S56" s="68">
        <f t="shared" si="4"/>
        <v>0</v>
      </c>
    </row>
    <row r="57" spans="1:19" ht="15" hidden="1" customHeight="1" x14ac:dyDescent="0.2">
      <c r="A57" s="308"/>
      <c r="B57" s="309"/>
      <c r="C57" s="309"/>
      <c r="D57" s="310"/>
      <c r="E57" s="64"/>
      <c r="F57" s="73"/>
      <c r="G57" s="74"/>
      <c r="H57" s="74"/>
      <c r="I57" s="144"/>
      <c r="J57" s="145"/>
      <c r="K57" s="145"/>
      <c r="L57" s="75"/>
      <c r="M57" s="76"/>
      <c r="N57" s="76"/>
      <c r="O57" s="78"/>
      <c r="P57" s="153"/>
      <c r="Q57" s="154"/>
      <c r="R57" s="67">
        <f t="shared" si="3"/>
        <v>0</v>
      </c>
      <c r="S57" s="68">
        <f t="shared" si="4"/>
        <v>0</v>
      </c>
    </row>
    <row r="58" spans="1:19" ht="15" hidden="1" customHeight="1" x14ac:dyDescent="0.2">
      <c r="A58" s="308"/>
      <c r="B58" s="309"/>
      <c r="C58" s="309"/>
      <c r="D58" s="310"/>
      <c r="E58" s="64"/>
      <c r="F58" s="73"/>
      <c r="G58" s="74"/>
      <c r="H58" s="74"/>
      <c r="I58" s="144"/>
      <c r="J58" s="145"/>
      <c r="K58" s="145"/>
      <c r="L58" s="75"/>
      <c r="M58" s="76"/>
      <c r="N58" s="76"/>
      <c r="O58" s="78"/>
      <c r="P58" s="153"/>
      <c r="Q58" s="154"/>
      <c r="R58" s="67">
        <f t="shared" si="3"/>
        <v>0</v>
      </c>
      <c r="S58" s="68">
        <f t="shared" si="4"/>
        <v>0</v>
      </c>
    </row>
    <row r="59" spans="1:19" ht="15" hidden="1" customHeight="1" x14ac:dyDescent="0.2">
      <c r="A59" s="308"/>
      <c r="B59" s="309"/>
      <c r="C59" s="309"/>
      <c r="D59" s="310"/>
      <c r="E59" s="64"/>
      <c r="F59" s="73"/>
      <c r="G59" s="74"/>
      <c r="H59" s="74"/>
      <c r="I59" s="144"/>
      <c r="J59" s="145"/>
      <c r="K59" s="145"/>
      <c r="L59" s="75"/>
      <c r="M59" s="76"/>
      <c r="N59" s="76"/>
      <c r="O59" s="78"/>
      <c r="P59" s="153"/>
      <c r="Q59" s="154"/>
      <c r="R59" s="67">
        <f t="shared" si="3"/>
        <v>0</v>
      </c>
      <c r="S59" s="68">
        <f t="shared" si="4"/>
        <v>0</v>
      </c>
    </row>
    <row r="60" spans="1:19" ht="15" hidden="1" customHeight="1" x14ac:dyDescent="0.2">
      <c r="A60" s="308"/>
      <c r="B60" s="309"/>
      <c r="C60" s="309"/>
      <c r="D60" s="310"/>
      <c r="E60" s="64"/>
      <c r="F60" s="73"/>
      <c r="G60" s="74"/>
      <c r="H60" s="74"/>
      <c r="I60" s="144"/>
      <c r="J60" s="145"/>
      <c r="K60" s="145"/>
      <c r="L60" s="75"/>
      <c r="M60" s="76"/>
      <c r="N60" s="76"/>
      <c r="O60" s="78"/>
      <c r="P60" s="153"/>
      <c r="Q60" s="154"/>
      <c r="R60" s="67">
        <f t="shared" si="3"/>
        <v>0</v>
      </c>
      <c r="S60" s="68">
        <f t="shared" si="4"/>
        <v>0</v>
      </c>
    </row>
    <row r="61" spans="1:19" ht="15" hidden="1" customHeight="1" x14ac:dyDescent="0.2">
      <c r="A61" s="308"/>
      <c r="B61" s="309"/>
      <c r="C61" s="309"/>
      <c r="D61" s="310"/>
      <c r="E61" s="64"/>
      <c r="F61" s="73"/>
      <c r="G61" s="74"/>
      <c r="H61" s="74"/>
      <c r="I61" s="144"/>
      <c r="J61" s="145"/>
      <c r="K61" s="145"/>
      <c r="L61" s="75"/>
      <c r="M61" s="76"/>
      <c r="N61" s="76"/>
      <c r="O61" s="78"/>
      <c r="P61" s="153"/>
      <c r="Q61" s="154"/>
      <c r="R61" s="67">
        <f t="shared" si="3"/>
        <v>0</v>
      </c>
      <c r="S61" s="68">
        <f t="shared" si="4"/>
        <v>0</v>
      </c>
    </row>
    <row r="62" spans="1:19" ht="15" hidden="1" customHeight="1" x14ac:dyDescent="0.2">
      <c r="A62" s="308"/>
      <c r="B62" s="309"/>
      <c r="C62" s="309"/>
      <c r="D62" s="310"/>
      <c r="E62" s="64"/>
      <c r="F62" s="73"/>
      <c r="G62" s="74"/>
      <c r="H62" s="74"/>
      <c r="I62" s="144"/>
      <c r="J62" s="145"/>
      <c r="K62" s="145"/>
      <c r="L62" s="75"/>
      <c r="M62" s="76"/>
      <c r="N62" s="76"/>
      <c r="O62" s="78"/>
      <c r="P62" s="153"/>
      <c r="Q62" s="154"/>
      <c r="R62" s="67">
        <f t="shared" si="3"/>
        <v>0</v>
      </c>
      <c r="S62" s="68">
        <f t="shared" si="4"/>
        <v>0</v>
      </c>
    </row>
    <row r="63" spans="1:19" ht="15" hidden="1" customHeight="1" x14ac:dyDescent="0.2">
      <c r="A63" s="308"/>
      <c r="B63" s="309"/>
      <c r="C63" s="309"/>
      <c r="D63" s="310"/>
      <c r="E63" s="64"/>
      <c r="F63" s="73"/>
      <c r="G63" s="74"/>
      <c r="H63" s="74"/>
      <c r="I63" s="144"/>
      <c r="J63" s="145"/>
      <c r="K63" s="145"/>
      <c r="L63" s="75"/>
      <c r="M63" s="76"/>
      <c r="N63" s="76"/>
      <c r="O63" s="78"/>
      <c r="P63" s="153"/>
      <c r="Q63" s="154"/>
      <c r="R63" s="67">
        <f t="shared" si="3"/>
        <v>0</v>
      </c>
      <c r="S63" s="68">
        <f t="shared" si="4"/>
        <v>0</v>
      </c>
    </row>
    <row r="64" spans="1:19" ht="15" hidden="1" customHeight="1" x14ac:dyDescent="0.2">
      <c r="A64" s="308"/>
      <c r="B64" s="309"/>
      <c r="C64" s="309"/>
      <c r="D64" s="310"/>
      <c r="E64" s="64"/>
      <c r="F64" s="73"/>
      <c r="G64" s="74"/>
      <c r="H64" s="74"/>
      <c r="I64" s="144"/>
      <c r="J64" s="145"/>
      <c r="K64" s="145"/>
      <c r="L64" s="75"/>
      <c r="M64" s="76"/>
      <c r="N64" s="76"/>
      <c r="O64" s="78"/>
      <c r="P64" s="153"/>
      <c r="Q64" s="154"/>
      <c r="R64" s="67">
        <f t="shared" si="3"/>
        <v>0</v>
      </c>
      <c r="S64" s="68">
        <f t="shared" si="4"/>
        <v>0</v>
      </c>
    </row>
    <row r="65" spans="1:19" ht="15" hidden="1" customHeight="1" x14ac:dyDescent="0.2">
      <c r="A65" s="308"/>
      <c r="B65" s="309"/>
      <c r="C65" s="309"/>
      <c r="D65" s="310"/>
      <c r="E65" s="64"/>
      <c r="F65" s="73"/>
      <c r="G65" s="74"/>
      <c r="H65" s="74"/>
      <c r="I65" s="144"/>
      <c r="J65" s="145"/>
      <c r="K65" s="145"/>
      <c r="L65" s="75"/>
      <c r="M65" s="76"/>
      <c r="N65" s="76"/>
      <c r="O65" s="78"/>
      <c r="P65" s="153"/>
      <c r="Q65" s="154"/>
      <c r="R65" s="67">
        <f t="shared" si="3"/>
        <v>0</v>
      </c>
      <c r="S65" s="68">
        <f t="shared" si="4"/>
        <v>0</v>
      </c>
    </row>
    <row r="66" spans="1:19" ht="15" hidden="1" customHeight="1" x14ac:dyDescent="0.2">
      <c r="A66" s="308"/>
      <c r="B66" s="309"/>
      <c r="C66" s="309"/>
      <c r="D66" s="310"/>
      <c r="E66" s="64"/>
      <c r="F66" s="73"/>
      <c r="G66" s="74"/>
      <c r="H66" s="74"/>
      <c r="I66" s="144"/>
      <c r="J66" s="145"/>
      <c r="K66" s="145"/>
      <c r="L66" s="75"/>
      <c r="M66" s="76"/>
      <c r="N66" s="76"/>
      <c r="O66" s="78"/>
      <c r="P66" s="153"/>
      <c r="Q66" s="154"/>
      <c r="R66" s="67">
        <f t="shared" si="3"/>
        <v>0</v>
      </c>
      <c r="S66" s="68">
        <f t="shared" si="4"/>
        <v>0</v>
      </c>
    </row>
    <row r="67" spans="1:19" ht="15" hidden="1" customHeight="1" x14ac:dyDescent="0.2">
      <c r="A67" s="308"/>
      <c r="B67" s="309"/>
      <c r="C67" s="309"/>
      <c r="D67" s="310"/>
      <c r="E67" s="64"/>
      <c r="F67" s="73"/>
      <c r="G67" s="74"/>
      <c r="H67" s="74"/>
      <c r="I67" s="144"/>
      <c r="J67" s="145"/>
      <c r="K67" s="145"/>
      <c r="L67" s="75"/>
      <c r="M67" s="76"/>
      <c r="N67" s="76"/>
      <c r="O67" s="78"/>
      <c r="P67" s="153"/>
      <c r="Q67" s="154"/>
      <c r="R67" s="67">
        <f t="shared" si="3"/>
        <v>0</v>
      </c>
      <c r="S67" s="68">
        <f t="shared" si="4"/>
        <v>0</v>
      </c>
    </row>
    <row r="68" spans="1:19" ht="15" hidden="1" customHeight="1" x14ac:dyDescent="0.2">
      <c r="A68" s="308"/>
      <c r="B68" s="309"/>
      <c r="C68" s="309"/>
      <c r="D68" s="310"/>
      <c r="E68" s="64"/>
      <c r="F68" s="73"/>
      <c r="G68" s="74"/>
      <c r="H68" s="74"/>
      <c r="I68" s="144"/>
      <c r="J68" s="145"/>
      <c r="K68" s="145"/>
      <c r="L68" s="75"/>
      <c r="M68" s="76"/>
      <c r="N68" s="76"/>
      <c r="O68" s="78"/>
      <c r="P68" s="153"/>
      <c r="Q68" s="154"/>
      <c r="R68" s="67">
        <f t="shared" si="3"/>
        <v>0</v>
      </c>
      <c r="S68" s="68">
        <f t="shared" si="4"/>
        <v>0</v>
      </c>
    </row>
    <row r="69" spans="1:19" ht="15" hidden="1" customHeight="1" x14ac:dyDescent="0.2">
      <c r="A69" s="308"/>
      <c r="B69" s="309"/>
      <c r="C69" s="309"/>
      <c r="D69" s="310"/>
      <c r="E69" s="64"/>
      <c r="F69" s="73"/>
      <c r="G69" s="74"/>
      <c r="H69" s="74"/>
      <c r="I69" s="144"/>
      <c r="J69" s="145"/>
      <c r="K69" s="145"/>
      <c r="L69" s="75"/>
      <c r="M69" s="76"/>
      <c r="N69" s="76"/>
      <c r="O69" s="78"/>
      <c r="P69" s="153"/>
      <c r="Q69" s="154"/>
      <c r="R69" s="67">
        <f t="shared" si="3"/>
        <v>0</v>
      </c>
      <c r="S69" s="68">
        <f t="shared" si="4"/>
        <v>0</v>
      </c>
    </row>
    <row r="70" spans="1:19" ht="15" hidden="1" customHeight="1" x14ac:dyDescent="0.2">
      <c r="A70" s="308"/>
      <c r="B70" s="309"/>
      <c r="C70" s="309"/>
      <c r="D70" s="310"/>
      <c r="E70" s="64"/>
      <c r="F70" s="73"/>
      <c r="G70" s="74"/>
      <c r="H70" s="74"/>
      <c r="I70" s="144"/>
      <c r="J70" s="145"/>
      <c r="K70" s="145"/>
      <c r="L70" s="75"/>
      <c r="M70" s="76"/>
      <c r="N70" s="76"/>
      <c r="O70" s="78"/>
      <c r="P70" s="153"/>
      <c r="Q70" s="154"/>
      <c r="R70" s="67">
        <f t="shared" si="3"/>
        <v>0</v>
      </c>
      <c r="S70" s="68">
        <f t="shared" si="4"/>
        <v>0</v>
      </c>
    </row>
    <row r="71" spans="1:19" ht="15" hidden="1" customHeight="1" x14ac:dyDescent="0.2">
      <c r="A71" s="308"/>
      <c r="B71" s="309"/>
      <c r="C71" s="309"/>
      <c r="D71" s="310"/>
      <c r="E71" s="64"/>
      <c r="F71" s="73"/>
      <c r="G71" s="74"/>
      <c r="H71" s="74"/>
      <c r="I71" s="144"/>
      <c r="J71" s="145"/>
      <c r="K71" s="145"/>
      <c r="L71" s="75"/>
      <c r="M71" s="76"/>
      <c r="N71" s="76"/>
      <c r="O71" s="78"/>
      <c r="P71" s="153"/>
      <c r="Q71" s="154"/>
      <c r="R71" s="67">
        <f t="shared" si="3"/>
        <v>0</v>
      </c>
      <c r="S71" s="68">
        <f t="shared" si="4"/>
        <v>0</v>
      </c>
    </row>
    <row r="72" spans="1:19" ht="15" hidden="1" customHeight="1" x14ac:dyDescent="0.2">
      <c r="A72" s="308"/>
      <c r="B72" s="309"/>
      <c r="C72" s="309"/>
      <c r="D72" s="310"/>
      <c r="E72" s="64"/>
      <c r="F72" s="73"/>
      <c r="G72" s="74"/>
      <c r="H72" s="74"/>
      <c r="I72" s="144"/>
      <c r="J72" s="145"/>
      <c r="K72" s="145"/>
      <c r="L72" s="75"/>
      <c r="M72" s="76"/>
      <c r="N72" s="76"/>
      <c r="O72" s="78"/>
      <c r="P72" s="153"/>
      <c r="Q72" s="154"/>
      <c r="R72" s="67">
        <f t="shared" si="3"/>
        <v>0</v>
      </c>
      <c r="S72" s="68">
        <f t="shared" si="4"/>
        <v>0</v>
      </c>
    </row>
    <row r="73" spans="1:19" ht="15" hidden="1" customHeight="1" x14ac:dyDescent="0.2">
      <c r="A73" s="308"/>
      <c r="B73" s="309"/>
      <c r="C73" s="309"/>
      <c r="D73" s="310"/>
      <c r="E73" s="64"/>
      <c r="F73" s="73"/>
      <c r="G73" s="74"/>
      <c r="H73" s="74"/>
      <c r="I73" s="144"/>
      <c r="J73" s="145"/>
      <c r="K73" s="145"/>
      <c r="L73" s="75"/>
      <c r="M73" s="76"/>
      <c r="N73" s="76"/>
      <c r="O73" s="78"/>
      <c r="P73" s="153"/>
      <c r="Q73" s="154"/>
      <c r="R73" s="67">
        <f t="shared" si="3"/>
        <v>0</v>
      </c>
      <c r="S73" s="68">
        <f t="shared" si="4"/>
        <v>0</v>
      </c>
    </row>
    <row r="74" spans="1:19" ht="15" hidden="1" customHeight="1" x14ac:dyDescent="0.2">
      <c r="A74" s="308"/>
      <c r="B74" s="309"/>
      <c r="C74" s="309"/>
      <c r="D74" s="310"/>
      <c r="E74" s="64"/>
      <c r="F74" s="73"/>
      <c r="G74" s="74"/>
      <c r="H74" s="74"/>
      <c r="I74" s="144"/>
      <c r="J74" s="145"/>
      <c r="K74" s="145"/>
      <c r="L74" s="75"/>
      <c r="M74" s="76"/>
      <c r="N74" s="76"/>
      <c r="O74" s="78"/>
      <c r="P74" s="153"/>
      <c r="Q74" s="154"/>
      <c r="R74" s="67">
        <f t="shared" si="3"/>
        <v>0</v>
      </c>
      <c r="S74" s="68">
        <f t="shared" si="4"/>
        <v>0</v>
      </c>
    </row>
    <row r="75" spans="1:19" ht="15" hidden="1" customHeight="1" x14ac:dyDescent="0.2">
      <c r="A75" s="308"/>
      <c r="B75" s="309"/>
      <c r="C75" s="309"/>
      <c r="D75" s="310"/>
      <c r="E75" s="64"/>
      <c r="F75" s="73"/>
      <c r="G75" s="74"/>
      <c r="H75" s="74"/>
      <c r="I75" s="144"/>
      <c r="J75" s="145"/>
      <c r="K75" s="145"/>
      <c r="L75" s="75"/>
      <c r="M75" s="76"/>
      <c r="N75" s="76"/>
      <c r="O75" s="78"/>
      <c r="P75" s="153"/>
      <c r="Q75" s="154"/>
      <c r="R75" s="67">
        <f t="shared" si="3"/>
        <v>0</v>
      </c>
      <c r="S75" s="68">
        <f t="shared" si="4"/>
        <v>0</v>
      </c>
    </row>
    <row r="76" spans="1:19" ht="15" hidden="1" customHeight="1" x14ac:dyDescent="0.2">
      <c r="A76" s="308"/>
      <c r="B76" s="309"/>
      <c r="C76" s="309"/>
      <c r="D76" s="310"/>
      <c r="E76" s="64"/>
      <c r="F76" s="73"/>
      <c r="G76" s="74"/>
      <c r="H76" s="74"/>
      <c r="I76" s="144"/>
      <c r="J76" s="145"/>
      <c r="K76" s="145"/>
      <c r="L76" s="75"/>
      <c r="M76" s="76"/>
      <c r="N76" s="76"/>
      <c r="O76" s="78"/>
      <c r="P76" s="153"/>
      <c r="Q76" s="154"/>
      <c r="R76" s="67">
        <f t="shared" si="3"/>
        <v>0</v>
      </c>
      <c r="S76" s="68">
        <f t="shared" si="4"/>
        <v>0</v>
      </c>
    </row>
    <row r="77" spans="1:19" ht="15" hidden="1" customHeight="1" x14ac:dyDescent="0.2">
      <c r="A77" s="308"/>
      <c r="B77" s="309"/>
      <c r="C77" s="309"/>
      <c r="D77" s="310"/>
      <c r="E77" s="64"/>
      <c r="F77" s="73"/>
      <c r="G77" s="74"/>
      <c r="H77" s="74"/>
      <c r="I77" s="144"/>
      <c r="J77" s="145"/>
      <c r="K77" s="145"/>
      <c r="L77" s="75"/>
      <c r="M77" s="76"/>
      <c r="N77" s="76"/>
      <c r="O77" s="78"/>
      <c r="P77" s="153"/>
      <c r="Q77" s="154"/>
      <c r="R77" s="67">
        <f t="shared" si="3"/>
        <v>0</v>
      </c>
      <c r="S77" s="68">
        <f t="shared" si="4"/>
        <v>0</v>
      </c>
    </row>
    <row r="78" spans="1:19" ht="15" hidden="1" customHeight="1" x14ac:dyDescent="0.2">
      <c r="A78" s="308"/>
      <c r="B78" s="309"/>
      <c r="C78" s="309"/>
      <c r="D78" s="310"/>
      <c r="E78" s="64"/>
      <c r="F78" s="73"/>
      <c r="G78" s="74"/>
      <c r="H78" s="74"/>
      <c r="I78" s="144"/>
      <c r="J78" s="145"/>
      <c r="K78" s="145"/>
      <c r="L78" s="75"/>
      <c r="M78" s="76"/>
      <c r="N78" s="76"/>
      <c r="O78" s="78"/>
      <c r="P78" s="153"/>
      <c r="Q78" s="154"/>
      <c r="R78" s="67">
        <f t="shared" si="3"/>
        <v>0</v>
      </c>
      <c r="S78" s="68">
        <f t="shared" si="4"/>
        <v>0</v>
      </c>
    </row>
    <row r="79" spans="1:19" ht="15" hidden="1" customHeight="1" x14ac:dyDescent="0.2">
      <c r="A79" s="308"/>
      <c r="B79" s="309"/>
      <c r="C79" s="309"/>
      <c r="D79" s="310"/>
      <c r="E79" s="64"/>
      <c r="F79" s="73"/>
      <c r="G79" s="74"/>
      <c r="H79" s="74"/>
      <c r="I79" s="144"/>
      <c r="J79" s="145"/>
      <c r="K79" s="145"/>
      <c r="L79" s="75"/>
      <c r="M79" s="76"/>
      <c r="N79" s="76"/>
      <c r="O79" s="78"/>
      <c r="P79" s="153"/>
      <c r="Q79" s="154"/>
      <c r="R79" s="67">
        <f t="shared" si="3"/>
        <v>0</v>
      </c>
      <c r="S79" s="68">
        <f t="shared" si="4"/>
        <v>0</v>
      </c>
    </row>
    <row r="80" spans="1:19" ht="15" hidden="1" customHeight="1" x14ac:dyDescent="0.2">
      <c r="A80" s="308"/>
      <c r="B80" s="309"/>
      <c r="C80" s="309"/>
      <c r="D80" s="310"/>
      <c r="E80" s="64"/>
      <c r="F80" s="73"/>
      <c r="G80" s="74"/>
      <c r="H80" s="74"/>
      <c r="I80" s="144"/>
      <c r="J80" s="145"/>
      <c r="K80" s="145"/>
      <c r="L80" s="75"/>
      <c r="M80" s="76"/>
      <c r="N80" s="76"/>
      <c r="O80" s="78"/>
      <c r="P80" s="153"/>
      <c r="Q80" s="154"/>
      <c r="R80" s="67">
        <f t="shared" si="3"/>
        <v>0</v>
      </c>
      <c r="S80" s="68">
        <f t="shared" ref="S80:S87" si="5">IF(E80="o",0,IF(COUNTIFS($E$16:$E$87,"=b")&gt;0,IF(E80="b",(F80/12*L80)+(G80/12*M80)+(H80/12*N80)+(I80/12*O80)+(J80/12*P80)+(K80/12*Q80),0),(F80*1.2%*$F$12/12*L80)+(G80*1.2%*$G$12/12*M80)+(H80*1.2%*$H$12/12*N80)+(I80*1.2%*$I$12/12*O80)+(J80*1.2%*$J$12/12*P80)+(K80*1.2%*$K$12/12*Q80)))</f>
        <v>0</v>
      </c>
    </row>
    <row r="81" spans="1:19" ht="15" hidden="1" customHeight="1" x14ac:dyDescent="0.2">
      <c r="A81" s="308"/>
      <c r="B81" s="309"/>
      <c r="C81" s="309"/>
      <c r="D81" s="310"/>
      <c r="E81" s="64"/>
      <c r="F81" s="73"/>
      <c r="G81" s="74"/>
      <c r="H81" s="74"/>
      <c r="I81" s="144"/>
      <c r="J81" s="145"/>
      <c r="K81" s="145"/>
      <c r="L81" s="75"/>
      <c r="M81" s="76"/>
      <c r="N81" s="76"/>
      <c r="O81" s="78"/>
      <c r="P81" s="153"/>
      <c r="Q81" s="154"/>
      <c r="R81" s="67">
        <f t="shared" si="3"/>
        <v>0</v>
      </c>
      <c r="S81" s="68">
        <f t="shared" si="5"/>
        <v>0</v>
      </c>
    </row>
    <row r="82" spans="1:19" ht="15" hidden="1" customHeight="1" x14ac:dyDescent="0.2">
      <c r="A82" s="308"/>
      <c r="B82" s="309"/>
      <c r="C82" s="309"/>
      <c r="D82" s="310"/>
      <c r="E82" s="64"/>
      <c r="F82" s="73"/>
      <c r="G82" s="74"/>
      <c r="H82" s="74"/>
      <c r="I82" s="144"/>
      <c r="J82" s="145"/>
      <c r="K82" s="145"/>
      <c r="L82" s="75"/>
      <c r="M82" s="76"/>
      <c r="N82" s="76"/>
      <c r="O82" s="78"/>
      <c r="P82" s="153"/>
      <c r="Q82" s="154"/>
      <c r="R82" s="67">
        <f t="shared" si="3"/>
        <v>0</v>
      </c>
      <c r="S82" s="68">
        <f t="shared" si="5"/>
        <v>0</v>
      </c>
    </row>
    <row r="83" spans="1:19" ht="15" hidden="1" customHeight="1" x14ac:dyDescent="0.2">
      <c r="A83" s="308"/>
      <c r="B83" s="309"/>
      <c r="C83" s="309"/>
      <c r="D83" s="310"/>
      <c r="E83" s="64"/>
      <c r="F83" s="73"/>
      <c r="G83" s="74"/>
      <c r="H83" s="74"/>
      <c r="I83" s="144"/>
      <c r="J83" s="145"/>
      <c r="K83" s="145"/>
      <c r="L83" s="75"/>
      <c r="M83" s="76"/>
      <c r="N83" s="76"/>
      <c r="O83" s="78"/>
      <c r="P83" s="153"/>
      <c r="Q83" s="154"/>
      <c r="R83" s="67">
        <f t="shared" si="3"/>
        <v>0</v>
      </c>
      <c r="S83" s="68">
        <f t="shared" si="5"/>
        <v>0</v>
      </c>
    </row>
    <row r="84" spans="1:19" ht="15" hidden="1" customHeight="1" x14ac:dyDescent="0.2">
      <c r="A84" s="308"/>
      <c r="B84" s="309"/>
      <c r="C84" s="309"/>
      <c r="D84" s="310"/>
      <c r="E84" s="64"/>
      <c r="F84" s="73"/>
      <c r="G84" s="74"/>
      <c r="H84" s="74"/>
      <c r="I84" s="144"/>
      <c r="J84" s="145"/>
      <c r="K84" s="145"/>
      <c r="L84" s="75"/>
      <c r="M84" s="76"/>
      <c r="N84" s="76"/>
      <c r="O84" s="78"/>
      <c r="P84" s="153"/>
      <c r="Q84" s="154"/>
      <c r="R84" s="67">
        <f t="shared" si="3"/>
        <v>0</v>
      </c>
      <c r="S84" s="68">
        <f t="shared" si="5"/>
        <v>0</v>
      </c>
    </row>
    <row r="85" spans="1:19" ht="13.5" hidden="1" customHeight="1" x14ac:dyDescent="0.2">
      <c r="A85" s="308"/>
      <c r="B85" s="309"/>
      <c r="C85" s="309"/>
      <c r="D85" s="310"/>
      <c r="E85" s="64"/>
      <c r="F85" s="73"/>
      <c r="G85" s="74"/>
      <c r="H85" s="74"/>
      <c r="I85" s="144"/>
      <c r="J85" s="145"/>
      <c r="K85" s="145"/>
      <c r="L85" s="75"/>
      <c r="M85" s="76"/>
      <c r="N85" s="76"/>
      <c r="O85" s="78"/>
      <c r="P85" s="153"/>
      <c r="Q85" s="154"/>
      <c r="R85" s="67">
        <f t="shared" si="3"/>
        <v>0</v>
      </c>
      <c r="S85" s="68">
        <f t="shared" si="5"/>
        <v>0</v>
      </c>
    </row>
    <row r="86" spans="1:19" ht="13.5" hidden="1" customHeight="1" x14ac:dyDescent="0.2">
      <c r="A86" s="308"/>
      <c r="B86" s="309"/>
      <c r="C86" s="309"/>
      <c r="D86" s="310"/>
      <c r="E86" s="64"/>
      <c r="F86" s="73"/>
      <c r="G86" s="74"/>
      <c r="H86" s="74"/>
      <c r="I86" s="144"/>
      <c r="J86" s="145"/>
      <c r="K86" s="145"/>
      <c r="L86" s="75"/>
      <c r="M86" s="76"/>
      <c r="N86" s="76"/>
      <c r="O86" s="78"/>
      <c r="P86" s="153"/>
      <c r="Q86" s="154"/>
      <c r="R86" s="67">
        <f t="shared" si="3"/>
        <v>0</v>
      </c>
      <c r="S86" s="68">
        <f t="shared" si="5"/>
        <v>0</v>
      </c>
    </row>
    <row r="87" spans="1:19" ht="13.5" hidden="1" customHeight="1" thickBot="1" x14ac:dyDescent="0.25">
      <c r="A87" s="308"/>
      <c r="B87" s="309"/>
      <c r="C87" s="309"/>
      <c r="D87" s="310"/>
      <c r="E87" s="64"/>
      <c r="F87" s="99"/>
      <c r="G87" s="100"/>
      <c r="H87" s="100"/>
      <c r="I87" s="147"/>
      <c r="J87" s="148"/>
      <c r="K87" s="148"/>
      <c r="L87" s="77"/>
      <c r="M87" s="78"/>
      <c r="N87" s="78"/>
      <c r="O87" s="78"/>
      <c r="P87" s="153"/>
      <c r="Q87" s="154"/>
      <c r="R87" s="67">
        <f t="shared" ref="R87" si="6">IF($F$11&lt;1596,$F$11/1596*L87,L87)+IF($G$11&lt;1596,$G$11/1596*M87,M87)+IF($H$11&lt;1596,$H$11/1596*N87,N87)+IF($I$11&lt;1596,$I$11/1596*O87,O87)+IF($J$11&lt;1596,$J$11/1596*P87,P87)+IF($K$11&lt;1596,$K$11/1596*Q87,Q87)</f>
        <v>0</v>
      </c>
      <c r="S87" s="68">
        <f t="shared" si="5"/>
        <v>0</v>
      </c>
    </row>
    <row r="88" spans="1:19" ht="13.5" customHeight="1" thickBot="1" x14ac:dyDescent="0.25">
      <c r="A88" s="311" t="s">
        <v>31</v>
      </c>
      <c r="B88" s="312"/>
      <c r="C88" s="312"/>
      <c r="D88" s="312"/>
      <c r="E88" s="312"/>
      <c r="F88" s="174"/>
      <c r="G88" s="174"/>
      <c r="H88" s="174"/>
      <c r="I88" s="79"/>
      <c r="J88" s="79"/>
      <c r="K88" s="79"/>
      <c r="L88" s="80">
        <f t="shared" ref="L88:Q88" si="7">SUM(L16:L87)</f>
        <v>0</v>
      </c>
      <c r="M88" s="80">
        <f t="shared" si="7"/>
        <v>0</v>
      </c>
      <c r="N88" s="80">
        <f t="shared" si="7"/>
        <v>0</v>
      </c>
      <c r="O88" s="80">
        <f t="shared" si="7"/>
        <v>0</v>
      </c>
      <c r="P88" s="80">
        <f t="shared" si="7"/>
        <v>0</v>
      </c>
      <c r="Q88" s="80">
        <f t="shared" si="7"/>
        <v>0</v>
      </c>
      <c r="R88" s="80">
        <f>SUM(R16:R87)</f>
        <v>0</v>
      </c>
      <c r="S88" s="81">
        <f>SUM(S16:S87)</f>
        <v>0</v>
      </c>
    </row>
    <row r="89" spans="1:19" s="6" customFormat="1" ht="191.25" customHeight="1" x14ac:dyDescent="0.2">
      <c r="A89" s="313" t="s">
        <v>100</v>
      </c>
      <c r="B89" s="313"/>
      <c r="C89" s="313"/>
      <c r="D89" s="313"/>
      <c r="E89" s="313"/>
      <c r="F89" s="313"/>
      <c r="G89" s="313"/>
      <c r="H89" s="313"/>
      <c r="I89" s="313"/>
      <c r="J89" s="313"/>
      <c r="K89" s="313"/>
      <c r="L89" s="313"/>
      <c r="M89" s="313"/>
      <c r="N89" s="313"/>
      <c r="O89" s="313"/>
      <c r="P89" s="313"/>
      <c r="Q89" s="313"/>
      <c r="R89" s="313"/>
      <c r="S89" s="313"/>
    </row>
    <row r="90" spans="1:19" s="6" customFormat="1" ht="15" customHeight="1" thickBot="1" x14ac:dyDescent="0.25">
      <c r="A90" s="112"/>
      <c r="B90" s="112"/>
      <c r="C90" s="112"/>
      <c r="D90" s="112"/>
      <c r="E90" s="112"/>
      <c r="F90" s="112"/>
      <c r="G90" s="112"/>
      <c r="H90" s="112"/>
      <c r="I90" s="112"/>
      <c r="J90" s="112"/>
      <c r="K90" s="112"/>
      <c r="L90" s="112"/>
      <c r="M90" s="112"/>
      <c r="N90" s="112"/>
      <c r="O90" s="112"/>
      <c r="P90" s="112"/>
      <c r="Q90" s="112"/>
      <c r="R90" s="112"/>
      <c r="S90" s="112"/>
    </row>
    <row r="91" spans="1:19" s="6" customFormat="1" ht="15" customHeight="1" x14ac:dyDescent="0.2">
      <c r="A91" s="314" t="s">
        <v>42</v>
      </c>
      <c r="B91" s="315"/>
      <c r="C91" s="315"/>
      <c r="D91" s="315"/>
      <c r="E91" s="315"/>
      <c r="F91" s="315"/>
      <c r="G91" s="315"/>
      <c r="H91" s="315"/>
      <c r="I91" s="315"/>
      <c r="J91" s="315"/>
      <c r="K91" s="315"/>
      <c r="L91" s="315"/>
      <c r="M91" s="315"/>
      <c r="N91" s="315"/>
      <c r="O91" s="315"/>
      <c r="P91" s="315"/>
      <c r="Q91" s="315"/>
      <c r="R91" s="315"/>
      <c r="S91" s="316"/>
    </row>
    <row r="92" spans="1:19" s="6" customFormat="1" ht="15" customHeight="1" x14ac:dyDescent="0.2">
      <c r="A92" s="317"/>
      <c r="B92" s="318"/>
      <c r="C92" s="318"/>
      <c r="D92" s="318"/>
      <c r="E92" s="318"/>
      <c r="F92" s="318"/>
      <c r="G92" s="318"/>
      <c r="H92" s="318"/>
      <c r="I92" s="318"/>
      <c r="J92" s="318"/>
      <c r="K92" s="318"/>
      <c r="L92" s="318"/>
      <c r="M92" s="318"/>
      <c r="N92" s="318"/>
      <c r="O92" s="318"/>
      <c r="P92" s="318"/>
      <c r="Q92" s="318"/>
      <c r="R92" s="318"/>
      <c r="S92" s="319"/>
    </row>
    <row r="93" spans="1:19" s="6" customFormat="1" ht="15" customHeight="1" x14ac:dyDescent="0.2">
      <c r="A93" s="320"/>
      <c r="B93" s="321"/>
      <c r="C93" s="321"/>
      <c r="D93" s="321"/>
      <c r="E93" s="321"/>
      <c r="F93" s="321"/>
      <c r="G93" s="321"/>
      <c r="H93" s="321"/>
      <c r="I93" s="321"/>
      <c r="J93" s="321"/>
      <c r="K93" s="321"/>
      <c r="L93" s="321"/>
      <c r="M93" s="321"/>
      <c r="N93" s="321"/>
      <c r="O93" s="321"/>
      <c r="P93" s="321"/>
      <c r="Q93" s="321"/>
      <c r="R93" s="321"/>
      <c r="S93" s="322"/>
    </row>
    <row r="94" spans="1:19" s="6" customFormat="1" ht="15" customHeight="1" x14ac:dyDescent="0.2">
      <c r="A94" s="320"/>
      <c r="B94" s="321"/>
      <c r="C94" s="321"/>
      <c r="D94" s="321"/>
      <c r="E94" s="321"/>
      <c r="F94" s="321"/>
      <c r="G94" s="321"/>
      <c r="H94" s="321"/>
      <c r="I94" s="321"/>
      <c r="J94" s="321"/>
      <c r="K94" s="321"/>
      <c r="L94" s="321"/>
      <c r="M94" s="321"/>
      <c r="N94" s="321"/>
      <c r="O94" s="321"/>
      <c r="P94" s="321"/>
      <c r="Q94" s="321"/>
      <c r="R94" s="321"/>
      <c r="S94" s="322"/>
    </row>
    <row r="95" spans="1:19" s="6" customFormat="1" ht="15" customHeight="1" x14ac:dyDescent="0.2">
      <c r="A95" s="320"/>
      <c r="B95" s="321"/>
      <c r="C95" s="321"/>
      <c r="D95" s="321"/>
      <c r="E95" s="321"/>
      <c r="F95" s="321"/>
      <c r="G95" s="321"/>
      <c r="H95" s="321"/>
      <c r="I95" s="321"/>
      <c r="J95" s="321"/>
      <c r="K95" s="321"/>
      <c r="L95" s="321"/>
      <c r="M95" s="321"/>
      <c r="N95" s="321"/>
      <c r="O95" s="321"/>
      <c r="P95" s="321"/>
      <c r="Q95" s="321"/>
      <c r="R95" s="321"/>
      <c r="S95" s="322"/>
    </row>
    <row r="96" spans="1:19" s="6" customFormat="1" ht="15" customHeight="1" x14ac:dyDescent="0.2">
      <c r="A96" s="320"/>
      <c r="B96" s="321"/>
      <c r="C96" s="321"/>
      <c r="D96" s="321"/>
      <c r="E96" s="321"/>
      <c r="F96" s="321"/>
      <c r="G96" s="321"/>
      <c r="H96" s="321"/>
      <c r="I96" s="321"/>
      <c r="J96" s="321"/>
      <c r="K96" s="321"/>
      <c r="L96" s="321"/>
      <c r="M96" s="321"/>
      <c r="N96" s="321"/>
      <c r="O96" s="321"/>
      <c r="P96" s="321"/>
      <c r="Q96" s="321"/>
      <c r="R96" s="321"/>
      <c r="S96" s="322"/>
    </row>
    <row r="97" spans="1:19" s="6" customFormat="1" ht="15" customHeight="1" x14ac:dyDescent="0.2">
      <c r="A97" s="320"/>
      <c r="B97" s="321"/>
      <c r="C97" s="321"/>
      <c r="D97" s="321"/>
      <c r="E97" s="321"/>
      <c r="F97" s="321"/>
      <c r="G97" s="321"/>
      <c r="H97" s="321"/>
      <c r="I97" s="321"/>
      <c r="J97" s="321"/>
      <c r="K97" s="321"/>
      <c r="L97" s="321"/>
      <c r="M97" s="321"/>
      <c r="N97" s="321"/>
      <c r="O97" s="321"/>
      <c r="P97" s="321"/>
      <c r="Q97" s="321"/>
      <c r="R97" s="321"/>
      <c r="S97" s="322"/>
    </row>
    <row r="98" spans="1:19" s="6" customFormat="1" ht="15" customHeight="1" thickBot="1" x14ac:dyDescent="0.25">
      <c r="A98" s="323"/>
      <c r="B98" s="324"/>
      <c r="C98" s="324"/>
      <c r="D98" s="324"/>
      <c r="E98" s="324"/>
      <c r="F98" s="324"/>
      <c r="G98" s="324"/>
      <c r="H98" s="324"/>
      <c r="I98" s="324"/>
      <c r="J98" s="324"/>
      <c r="K98" s="324"/>
      <c r="L98" s="324"/>
      <c r="M98" s="324"/>
      <c r="N98" s="324"/>
      <c r="O98" s="324"/>
      <c r="P98" s="324"/>
      <c r="Q98" s="324"/>
      <c r="R98" s="324"/>
      <c r="S98" s="325"/>
    </row>
    <row r="99" spans="1:19" s="8" customFormat="1" ht="15" customHeight="1" thickBot="1" x14ac:dyDescent="0.25">
      <c r="A99" s="6"/>
      <c r="B99" s="6"/>
      <c r="C99" s="6"/>
      <c r="D99" s="6"/>
      <c r="E99" s="6"/>
      <c r="F99" s="6"/>
      <c r="G99" s="6"/>
      <c r="H99" s="7"/>
      <c r="I99" s="6"/>
      <c r="J99" s="6"/>
      <c r="K99" s="6"/>
      <c r="L99" s="6"/>
      <c r="M99" s="6"/>
      <c r="N99" s="6"/>
      <c r="O99" s="7"/>
      <c r="P99" s="7"/>
      <c r="Q99" s="7"/>
      <c r="R99" s="6"/>
      <c r="S99" s="6"/>
    </row>
    <row r="100" spans="1:19" s="8" customFormat="1" ht="15" customHeight="1" thickBot="1" x14ac:dyDescent="0.25">
      <c r="A100" s="291" t="s">
        <v>37</v>
      </c>
      <c r="B100" s="292"/>
      <c r="C100" s="292"/>
      <c r="D100" s="292"/>
      <c r="E100" s="292"/>
      <c r="F100" s="293"/>
      <c r="G100" s="9"/>
      <c r="H100" s="9"/>
      <c r="I100" s="9"/>
      <c r="J100" s="9"/>
      <c r="K100" s="9"/>
      <c r="L100" s="9"/>
      <c r="M100" s="9"/>
      <c r="N100" s="9"/>
      <c r="O100" s="2"/>
      <c r="P100" s="2"/>
      <c r="Q100" s="2"/>
      <c r="R100" s="2"/>
      <c r="S100" s="2"/>
    </row>
    <row r="101" spans="1:19" s="8" customFormat="1" ht="15" customHeight="1" thickBot="1" x14ac:dyDescent="0.25">
      <c r="A101" s="41"/>
      <c r="B101" s="29"/>
      <c r="C101" s="30" t="s">
        <v>4</v>
      </c>
      <c r="D101" s="30" t="s">
        <v>5</v>
      </c>
      <c r="E101" s="30" t="s">
        <v>26</v>
      </c>
      <c r="F101" s="35"/>
      <c r="G101" s="2"/>
      <c r="H101" s="2"/>
      <c r="I101" s="2"/>
      <c r="J101" s="2"/>
      <c r="K101" s="2"/>
      <c r="L101" s="2"/>
      <c r="M101" s="2"/>
      <c r="N101" s="2"/>
      <c r="O101" s="2"/>
      <c r="P101" s="2"/>
      <c r="Q101" s="2"/>
      <c r="R101" s="2"/>
      <c r="S101" s="2"/>
    </row>
    <row r="102" spans="1:19" s="8" customFormat="1" ht="15" customHeight="1" thickBot="1" x14ac:dyDescent="0.25">
      <c r="A102" s="32" t="s">
        <v>38</v>
      </c>
      <c r="B102" s="33"/>
      <c r="C102" s="34">
        <f>+R88</f>
        <v>0</v>
      </c>
      <c r="D102" s="40">
        <f>+C102/12</f>
        <v>0</v>
      </c>
      <c r="E102" s="223">
        <v>25000</v>
      </c>
      <c r="F102" s="118">
        <f>$E$102*$D$102</f>
        <v>0</v>
      </c>
      <c r="G102" s="2"/>
      <c r="H102" s="2"/>
      <c r="I102" s="2"/>
      <c r="J102" s="2"/>
      <c r="K102" s="2"/>
      <c r="L102" s="2"/>
      <c r="M102" s="2"/>
      <c r="N102" s="2"/>
      <c r="O102" s="5"/>
      <c r="P102" s="5"/>
      <c r="Q102" s="5"/>
      <c r="R102" s="5"/>
      <c r="S102" s="5"/>
    </row>
    <row r="103" spans="1:19" s="8" customFormat="1" ht="26.25" customHeight="1" x14ac:dyDescent="0.2">
      <c r="A103" s="294" t="s">
        <v>60</v>
      </c>
      <c r="B103" s="294"/>
      <c r="C103" s="294"/>
      <c r="D103" s="294"/>
      <c r="E103" s="294"/>
      <c r="F103" s="294"/>
      <c r="G103" s="10"/>
      <c r="H103" s="11"/>
      <c r="I103" s="11"/>
      <c r="J103" s="11"/>
      <c r="K103" s="11"/>
      <c r="L103" s="11"/>
      <c r="M103" s="11"/>
      <c r="N103" s="11"/>
      <c r="O103" s="2"/>
      <c r="P103" s="2"/>
      <c r="Q103" s="2"/>
      <c r="R103" s="2"/>
      <c r="S103" s="2"/>
    </row>
    <row r="104" spans="1:19" s="8" customFormat="1" ht="14.25" customHeight="1" thickBot="1" x14ac:dyDescent="0.25">
      <c r="A104" s="2"/>
      <c r="B104" s="2"/>
      <c r="C104" s="2"/>
      <c r="D104" s="2"/>
      <c r="E104" s="2"/>
      <c r="F104" s="2"/>
      <c r="G104" s="12"/>
      <c r="H104" s="12"/>
      <c r="I104" s="12"/>
      <c r="J104" s="12"/>
      <c r="K104" s="12"/>
      <c r="L104" s="12"/>
      <c r="M104" s="12"/>
      <c r="N104" s="12"/>
      <c r="O104" s="2"/>
      <c r="P104" s="2"/>
      <c r="Q104" s="2"/>
      <c r="R104" s="2"/>
      <c r="S104" s="2"/>
    </row>
    <row r="105" spans="1:19" s="8" customFormat="1" ht="15" customHeight="1" x14ac:dyDescent="0.2">
      <c r="A105" s="326" t="s">
        <v>49</v>
      </c>
      <c r="B105" s="327"/>
      <c r="C105" s="327"/>
      <c r="D105" s="327"/>
      <c r="E105" s="327"/>
      <c r="F105" s="328"/>
      <c r="G105" s="12"/>
      <c r="H105" s="12"/>
      <c r="I105" s="12"/>
      <c r="J105" s="12"/>
      <c r="K105" s="12"/>
      <c r="L105" s="12"/>
      <c r="M105" s="12"/>
      <c r="N105" s="12"/>
      <c r="O105" s="2"/>
      <c r="P105" s="2"/>
      <c r="Q105" s="2"/>
      <c r="R105" s="2"/>
      <c r="S105" s="2"/>
    </row>
    <row r="106" spans="1:19" s="8" customFormat="1" ht="15" customHeight="1" thickBot="1" x14ac:dyDescent="0.25">
      <c r="A106" s="117"/>
      <c r="B106" s="31"/>
      <c r="C106" s="30" t="s">
        <v>4</v>
      </c>
      <c r="D106" s="30" t="s">
        <v>5</v>
      </c>
      <c r="E106" s="30" t="s">
        <v>50</v>
      </c>
      <c r="F106" s="35" t="s">
        <v>51</v>
      </c>
      <c r="G106" s="13"/>
      <c r="H106" s="13"/>
      <c r="I106" s="13"/>
      <c r="J106" s="13"/>
      <c r="K106" s="13"/>
      <c r="L106" s="13"/>
      <c r="M106" s="13"/>
      <c r="N106" s="13"/>
      <c r="O106" s="2"/>
      <c r="P106" s="2"/>
      <c r="Q106" s="2"/>
      <c r="R106" s="2"/>
      <c r="S106" s="2"/>
    </row>
    <row r="107" spans="1:19" s="8" customFormat="1" ht="15" customHeight="1" thickBot="1" x14ac:dyDescent="0.25">
      <c r="A107" s="36" t="s">
        <v>52</v>
      </c>
      <c r="B107" s="37"/>
      <c r="C107" s="38">
        <f>C102</f>
        <v>0</v>
      </c>
      <c r="D107" s="39">
        <f>D102</f>
        <v>0</v>
      </c>
      <c r="E107" s="119">
        <f>25000*D107</f>
        <v>0</v>
      </c>
      <c r="F107" s="225"/>
      <c r="G107" s="14"/>
      <c r="H107" s="14"/>
      <c r="I107" s="14"/>
      <c r="J107" s="14"/>
      <c r="K107" s="14"/>
      <c r="L107" s="14"/>
      <c r="M107" s="14"/>
      <c r="N107" s="14"/>
      <c r="O107" s="15"/>
      <c r="P107" s="15"/>
      <c r="Q107" s="15"/>
      <c r="R107" s="15"/>
      <c r="S107" s="15"/>
    </row>
    <row r="108" spans="1:19" s="6" customFormat="1" ht="48.75" customHeight="1" x14ac:dyDescent="0.2">
      <c r="A108" s="295" t="s">
        <v>95</v>
      </c>
      <c r="B108" s="295"/>
      <c r="C108" s="295"/>
      <c r="D108" s="295"/>
      <c r="E108" s="295"/>
      <c r="F108" s="295"/>
      <c r="G108" s="16"/>
      <c r="H108" s="16"/>
      <c r="I108" s="16"/>
      <c r="J108" s="16"/>
      <c r="K108" s="16"/>
      <c r="L108" s="16"/>
      <c r="M108" s="16"/>
      <c r="N108" s="16"/>
      <c r="O108" s="17"/>
      <c r="P108" s="17"/>
      <c r="Q108" s="17"/>
      <c r="R108" s="17"/>
      <c r="S108" s="17"/>
    </row>
    <row r="109" spans="1:19" ht="15" customHeight="1" thickBot="1" x14ac:dyDescent="0.25">
      <c r="A109" s="19"/>
      <c r="B109" s="19"/>
      <c r="C109" s="1"/>
      <c r="D109" s="1"/>
      <c r="E109" s="1"/>
      <c r="F109" s="1"/>
      <c r="G109" s="18"/>
      <c r="H109" s="2"/>
    </row>
    <row r="110" spans="1:19" ht="15" customHeight="1" x14ac:dyDescent="0.2">
      <c r="A110" s="296" t="s">
        <v>96</v>
      </c>
      <c r="B110" s="297"/>
      <c r="C110" s="297"/>
      <c r="D110" s="297"/>
      <c r="E110" s="297"/>
      <c r="F110" s="297"/>
      <c r="G110" s="297"/>
      <c r="H110" s="297"/>
      <c r="I110" s="297"/>
      <c r="J110" s="297"/>
      <c r="K110" s="297"/>
      <c r="L110" s="297"/>
      <c r="M110" s="297"/>
      <c r="N110" s="297"/>
      <c r="O110" s="297"/>
      <c r="P110" s="297"/>
      <c r="Q110" s="297"/>
      <c r="R110" s="297"/>
      <c r="S110" s="298"/>
    </row>
    <row r="111" spans="1:19" ht="15" customHeight="1" x14ac:dyDescent="0.2">
      <c r="A111" s="299"/>
      <c r="B111" s="300"/>
      <c r="C111" s="300"/>
      <c r="D111" s="300"/>
      <c r="E111" s="300"/>
      <c r="F111" s="300"/>
      <c r="G111" s="300"/>
      <c r="H111" s="300"/>
      <c r="I111" s="300"/>
      <c r="J111" s="300"/>
      <c r="K111" s="300"/>
      <c r="L111" s="300"/>
      <c r="M111" s="300"/>
      <c r="N111" s="300"/>
      <c r="O111" s="300"/>
      <c r="P111" s="300"/>
      <c r="Q111" s="300"/>
      <c r="R111" s="300"/>
      <c r="S111" s="301"/>
    </row>
    <row r="112" spans="1:19" s="27" customFormat="1" ht="15" customHeight="1" x14ac:dyDescent="0.2">
      <c r="A112" s="302"/>
      <c r="B112" s="303"/>
      <c r="C112" s="303"/>
      <c r="D112" s="303"/>
      <c r="E112" s="303"/>
      <c r="F112" s="303"/>
      <c r="G112" s="303"/>
      <c r="H112" s="303"/>
      <c r="I112" s="303"/>
      <c r="J112" s="303"/>
      <c r="K112" s="303"/>
      <c r="L112" s="303"/>
      <c r="M112" s="303"/>
      <c r="N112" s="303"/>
      <c r="O112" s="303"/>
      <c r="P112" s="303"/>
      <c r="Q112" s="303"/>
      <c r="R112" s="303"/>
      <c r="S112" s="304"/>
    </row>
    <row r="113" spans="1:19" s="27" customFormat="1" ht="15" customHeight="1" x14ac:dyDescent="0.2">
      <c r="A113" s="302"/>
      <c r="B113" s="303"/>
      <c r="C113" s="303"/>
      <c r="D113" s="303"/>
      <c r="E113" s="303"/>
      <c r="F113" s="303"/>
      <c r="G113" s="303"/>
      <c r="H113" s="303"/>
      <c r="I113" s="303"/>
      <c r="J113" s="303"/>
      <c r="K113" s="303"/>
      <c r="L113" s="303"/>
      <c r="M113" s="303"/>
      <c r="N113" s="303"/>
      <c r="O113" s="303"/>
      <c r="P113" s="303"/>
      <c r="Q113" s="303"/>
      <c r="R113" s="303"/>
      <c r="S113" s="304"/>
    </row>
    <row r="114" spans="1:19" s="27" customFormat="1" ht="15" customHeight="1" x14ac:dyDescent="0.2">
      <c r="A114" s="302"/>
      <c r="B114" s="303"/>
      <c r="C114" s="303"/>
      <c r="D114" s="303"/>
      <c r="E114" s="303"/>
      <c r="F114" s="303"/>
      <c r="G114" s="303"/>
      <c r="H114" s="303"/>
      <c r="I114" s="303"/>
      <c r="J114" s="303"/>
      <c r="K114" s="303"/>
      <c r="L114" s="303"/>
      <c r="M114" s="303"/>
      <c r="N114" s="303"/>
      <c r="O114" s="303"/>
      <c r="P114" s="303"/>
      <c r="Q114" s="303"/>
      <c r="R114" s="303"/>
      <c r="S114" s="304"/>
    </row>
    <row r="115" spans="1:19" s="27" customFormat="1" ht="15" customHeight="1" x14ac:dyDescent="0.2">
      <c r="A115" s="302"/>
      <c r="B115" s="303"/>
      <c r="C115" s="303"/>
      <c r="D115" s="303"/>
      <c r="E115" s="303"/>
      <c r="F115" s="303"/>
      <c r="G115" s="303"/>
      <c r="H115" s="303"/>
      <c r="I115" s="303"/>
      <c r="J115" s="303"/>
      <c r="K115" s="303"/>
      <c r="L115" s="303"/>
      <c r="M115" s="303"/>
      <c r="N115" s="303"/>
      <c r="O115" s="303"/>
      <c r="P115" s="303"/>
      <c r="Q115" s="303"/>
      <c r="R115" s="303"/>
      <c r="S115" s="304"/>
    </row>
    <row r="116" spans="1:19" s="27" customFormat="1" ht="15" customHeight="1" x14ac:dyDescent="0.2">
      <c r="A116" s="302"/>
      <c r="B116" s="303"/>
      <c r="C116" s="303"/>
      <c r="D116" s="303"/>
      <c r="E116" s="303"/>
      <c r="F116" s="303"/>
      <c r="G116" s="303"/>
      <c r="H116" s="303"/>
      <c r="I116" s="303"/>
      <c r="J116" s="303"/>
      <c r="K116" s="303"/>
      <c r="L116" s="303"/>
      <c r="M116" s="303"/>
      <c r="N116" s="303"/>
      <c r="O116" s="303"/>
      <c r="P116" s="303"/>
      <c r="Q116" s="303"/>
      <c r="R116" s="303"/>
      <c r="S116" s="304"/>
    </row>
    <row r="117" spans="1:19" s="27" customFormat="1" ht="15" customHeight="1" x14ac:dyDescent="0.2">
      <c r="A117" s="302"/>
      <c r="B117" s="303"/>
      <c r="C117" s="303"/>
      <c r="D117" s="303"/>
      <c r="E117" s="303"/>
      <c r="F117" s="303"/>
      <c r="G117" s="303"/>
      <c r="H117" s="303"/>
      <c r="I117" s="303"/>
      <c r="J117" s="303"/>
      <c r="K117" s="303"/>
      <c r="L117" s="303"/>
      <c r="M117" s="303"/>
      <c r="N117" s="303"/>
      <c r="O117" s="303"/>
      <c r="P117" s="303"/>
      <c r="Q117" s="303"/>
      <c r="R117" s="303"/>
      <c r="S117" s="304"/>
    </row>
    <row r="118" spans="1:19" s="27" customFormat="1" ht="15" customHeight="1" x14ac:dyDescent="0.2">
      <c r="A118" s="302"/>
      <c r="B118" s="303"/>
      <c r="C118" s="303"/>
      <c r="D118" s="303"/>
      <c r="E118" s="303"/>
      <c r="F118" s="303"/>
      <c r="G118" s="303"/>
      <c r="H118" s="303"/>
      <c r="I118" s="303"/>
      <c r="J118" s="303"/>
      <c r="K118" s="303"/>
      <c r="L118" s="303"/>
      <c r="M118" s="303"/>
      <c r="N118" s="303"/>
      <c r="O118" s="303"/>
      <c r="P118" s="303"/>
      <c r="Q118" s="303"/>
      <c r="R118" s="303"/>
      <c r="S118" s="304"/>
    </row>
    <row r="119" spans="1:19" s="27" customFormat="1" ht="15" customHeight="1" x14ac:dyDescent="0.2">
      <c r="A119" s="302"/>
      <c r="B119" s="303"/>
      <c r="C119" s="303"/>
      <c r="D119" s="303"/>
      <c r="E119" s="303"/>
      <c r="F119" s="303"/>
      <c r="G119" s="303"/>
      <c r="H119" s="303"/>
      <c r="I119" s="303"/>
      <c r="J119" s="303"/>
      <c r="K119" s="303"/>
      <c r="L119" s="303"/>
      <c r="M119" s="303"/>
      <c r="N119" s="303"/>
      <c r="O119" s="303"/>
      <c r="P119" s="303"/>
      <c r="Q119" s="303"/>
      <c r="R119" s="303"/>
      <c r="S119" s="304"/>
    </row>
    <row r="120" spans="1:19" s="27" customFormat="1" ht="15" customHeight="1" x14ac:dyDescent="0.2">
      <c r="A120" s="302"/>
      <c r="B120" s="303"/>
      <c r="C120" s="303"/>
      <c r="D120" s="303"/>
      <c r="E120" s="303"/>
      <c r="F120" s="303"/>
      <c r="G120" s="303"/>
      <c r="H120" s="303"/>
      <c r="I120" s="303"/>
      <c r="J120" s="303"/>
      <c r="K120" s="303"/>
      <c r="L120" s="303"/>
      <c r="M120" s="303"/>
      <c r="N120" s="303"/>
      <c r="O120" s="303"/>
      <c r="P120" s="303"/>
      <c r="Q120" s="303"/>
      <c r="R120" s="303"/>
      <c r="S120" s="304"/>
    </row>
    <row r="121" spans="1:19" s="27" customFormat="1" ht="15" customHeight="1" x14ac:dyDescent="0.2">
      <c r="A121" s="302"/>
      <c r="B121" s="303"/>
      <c r="C121" s="303"/>
      <c r="D121" s="303"/>
      <c r="E121" s="303"/>
      <c r="F121" s="303"/>
      <c r="G121" s="303"/>
      <c r="H121" s="303"/>
      <c r="I121" s="303"/>
      <c r="J121" s="303"/>
      <c r="K121" s="303"/>
      <c r="L121" s="303"/>
      <c r="M121" s="303"/>
      <c r="N121" s="303"/>
      <c r="O121" s="303"/>
      <c r="P121" s="303"/>
      <c r="Q121" s="303"/>
      <c r="R121" s="303"/>
      <c r="S121" s="304"/>
    </row>
    <row r="122" spans="1:19" s="27" customFormat="1" ht="15" customHeight="1" x14ac:dyDescent="0.2">
      <c r="A122" s="302"/>
      <c r="B122" s="303"/>
      <c r="C122" s="303"/>
      <c r="D122" s="303"/>
      <c r="E122" s="303"/>
      <c r="F122" s="303"/>
      <c r="G122" s="303"/>
      <c r="H122" s="303"/>
      <c r="I122" s="303"/>
      <c r="J122" s="303"/>
      <c r="K122" s="303"/>
      <c r="L122" s="303"/>
      <c r="M122" s="303"/>
      <c r="N122" s="303"/>
      <c r="O122" s="303"/>
      <c r="P122" s="303"/>
      <c r="Q122" s="303"/>
      <c r="R122" s="303"/>
      <c r="S122" s="304"/>
    </row>
    <row r="123" spans="1:19" ht="15" customHeight="1" x14ac:dyDescent="0.2">
      <c r="A123" s="302"/>
      <c r="B123" s="303"/>
      <c r="C123" s="303"/>
      <c r="D123" s="303"/>
      <c r="E123" s="303"/>
      <c r="F123" s="303"/>
      <c r="G123" s="303"/>
      <c r="H123" s="303"/>
      <c r="I123" s="303"/>
      <c r="J123" s="303"/>
      <c r="K123" s="303"/>
      <c r="L123" s="303"/>
      <c r="M123" s="303"/>
      <c r="N123" s="303"/>
      <c r="O123" s="303"/>
      <c r="P123" s="303"/>
      <c r="Q123" s="303"/>
      <c r="R123" s="303"/>
      <c r="S123" s="304"/>
    </row>
    <row r="124" spans="1:19" ht="15" customHeight="1" thickBot="1" x14ac:dyDescent="0.25">
      <c r="A124" s="305"/>
      <c r="B124" s="306"/>
      <c r="C124" s="306"/>
      <c r="D124" s="306"/>
      <c r="E124" s="306"/>
      <c r="F124" s="306"/>
      <c r="G124" s="306"/>
      <c r="H124" s="306"/>
      <c r="I124" s="306"/>
      <c r="J124" s="306"/>
      <c r="K124" s="306"/>
      <c r="L124" s="306"/>
      <c r="M124" s="306"/>
      <c r="N124" s="306"/>
      <c r="O124" s="306"/>
      <c r="P124" s="306"/>
      <c r="Q124" s="306"/>
      <c r="R124" s="306"/>
      <c r="S124" s="307"/>
    </row>
    <row r="125" spans="1:19" ht="15" customHeight="1" thickBot="1" x14ac:dyDescent="0.25">
      <c r="A125" s="20"/>
      <c r="B125" s="20"/>
      <c r="C125" s="20"/>
      <c r="D125" s="20"/>
      <c r="E125" s="20"/>
      <c r="F125" s="20"/>
      <c r="G125" s="20"/>
      <c r="H125" s="20"/>
      <c r="I125" s="20"/>
      <c r="J125" s="20"/>
      <c r="K125" s="20"/>
      <c r="L125" s="20"/>
      <c r="M125" s="20"/>
      <c r="N125" s="20"/>
      <c r="O125" s="20"/>
      <c r="P125" s="20"/>
      <c r="Q125" s="20"/>
      <c r="R125" s="20"/>
      <c r="S125" s="20"/>
    </row>
    <row r="126" spans="1:19" ht="15" customHeight="1" x14ac:dyDescent="0.2">
      <c r="A126" s="259" t="s">
        <v>20</v>
      </c>
      <c r="B126" s="260"/>
      <c r="C126" s="261"/>
      <c r="D126" s="261"/>
      <c r="E126" s="262"/>
      <c r="F126" s="262"/>
      <c r="G126" s="263"/>
      <c r="H126" s="21"/>
      <c r="I126" s="21"/>
      <c r="J126" s="21"/>
      <c r="K126" s="21"/>
      <c r="L126" s="264" t="s">
        <v>40</v>
      </c>
      <c r="M126" s="265"/>
      <c r="N126" s="265"/>
      <c r="O126" s="265"/>
      <c r="P126" s="265"/>
      <c r="Q126" s="265"/>
      <c r="R126" s="265"/>
      <c r="S126" s="266"/>
    </row>
    <row r="127" spans="1:19" ht="39" customHeight="1" x14ac:dyDescent="0.2">
      <c r="A127" s="23" t="s">
        <v>25</v>
      </c>
      <c r="B127" s="106" t="s">
        <v>70</v>
      </c>
      <c r="C127" s="281" t="s">
        <v>7</v>
      </c>
      <c r="D127" s="282"/>
      <c r="E127" s="114" t="s">
        <v>8</v>
      </c>
      <c r="F127" s="22" t="s">
        <v>6</v>
      </c>
      <c r="G127" s="24" t="s">
        <v>39</v>
      </c>
      <c r="H127" s="14"/>
      <c r="I127" s="14"/>
      <c r="J127" s="14"/>
      <c r="K127" s="14"/>
      <c r="L127" s="269"/>
      <c r="M127" s="270"/>
      <c r="N127" s="270"/>
      <c r="O127" s="270"/>
      <c r="P127" s="270"/>
      <c r="Q127" s="270"/>
      <c r="R127" s="270"/>
      <c r="S127" s="271"/>
    </row>
    <row r="128" spans="1:19" ht="16.5" customHeight="1" x14ac:dyDescent="0.2">
      <c r="A128" s="82"/>
      <c r="B128" s="115"/>
      <c r="C128" s="283"/>
      <c r="D128" s="283"/>
      <c r="E128" s="107"/>
      <c r="F128" s="115"/>
      <c r="G128" s="83"/>
      <c r="H128" s="14"/>
      <c r="I128" s="14"/>
      <c r="J128" s="14"/>
      <c r="K128" s="14"/>
      <c r="L128" s="269"/>
      <c r="M128" s="270"/>
      <c r="N128" s="270"/>
      <c r="O128" s="270"/>
      <c r="P128" s="270"/>
      <c r="Q128" s="270"/>
      <c r="R128" s="270"/>
      <c r="S128" s="271"/>
    </row>
    <row r="129" spans="1:19" ht="16.5" customHeight="1" x14ac:dyDescent="0.2">
      <c r="A129" s="82"/>
      <c r="B129" s="115"/>
      <c r="C129" s="283"/>
      <c r="D129" s="283"/>
      <c r="E129" s="107"/>
      <c r="F129" s="115"/>
      <c r="G129" s="83"/>
      <c r="H129" s="2"/>
      <c r="L129" s="269"/>
      <c r="M129" s="270"/>
      <c r="N129" s="270"/>
      <c r="O129" s="270"/>
      <c r="P129" s="270"/>
      <c r="Q129" s="270"/>
      <c r="R129" s="270"/>
      <c r="S129" s="271"/>
    </row>
    <row r="130" spans="1:19" ht="16.5" customHeight="1" x14ac:dyDescent="0.2">
      <c r="A130" s="82"/>
      <c r="B130" s="115"/>
      <c r="C130" s="283"/>
      <c r="D130" s="283"/>
      <c r="E130" s="107"/>
      <c r="F130" s="115"/>
      <c r="G130" s="83"/>
      <c r="H130" s="2"/>
      <c r="L130" s="269"/>
      <c r="M130" s="270"/>
      <c r="N130" s="270"/>
      <c r="O130" s="270"/>
      <c r="P130" s="270"/>
      <c r="Q130" s="270"/>
      <c r="R130" s="270"/>
      <c r="S130" s="271"/>
    </row>
    <row r="131" spans="1:19" ht="16.5" customHeight="1" x14ac:dyDescent="0.2">
      <c r="A131" s="82"/>
      <c r="B131" s="115"/>
      <c r="C131" s="289"/>
      <c r="D131" s="290"/>
      <c r="E131" s="159"/>
      <c r="F131" s="115"/>
      <c r="G131" s="83"/>
      <c r="H131" s="2"/>
      <c r="L131" s="269"/>
      <c r="M131" s="270"/>
      <c r="N131" s="270"/>
      <c r="O131" s="270"/>
      <c r="P131" s="270"/>
      <c r="Q131" s="270"/>
      <c r="R131" s="270"/>
      <c r="S131" s="271"/>
    </row>
    <row r="132" spans="1:19" ht="16.5" customHeight="1" x14ac:dyDescent="0.2">
      <c r="A132" s="82"/>
      <c r="B132" s="115"/>
      <c r="C132" s="289"/>
      <c r="D132" s="290"/>
      <c r="E132" s="159"/>
      <c r="F132" s="115"/>
      <c r="G132" s="83"/>
      <c r="H132" s="2"/>
      <c r="L132" s="269"/>
      <c r="M132" s="270"/>
      <c r="N132" s="270"/>
      <c r="O132" s="270"/>
      <c r="P132" s="270"/>
      <c r="Q132" s="270"/>
      <c r="R132" s="270"/>
      <c r="S132" s="271"/>
    </row>
    <row r="133" spans="1:19" ht="15.75" customHeight="1" x14ac:dyDescent="0.2">
      <c r="A133" s="82"/>
      <c r="B133" s="115"/>
      <c r="C133" s="289"/>
      <c r="D133" s="290"/>
      <c r="E133" s="159"/>
      <c r="F133" s="115"/>
      <c r="G133" s="83"/>
      <c r="H133" s="2"/>
      <c r="L133" s="269"/>
      <c r="M133" s="270"/>
      <c r="N133" s="270"/>
      <c r="O133" s="270"/>
      <c r="P133" s="270"/>
      <c r="Q133" s="270"/>
      <c r="R133" s="270"/>
      <c r="S133" s="271"/>
    </row>
    <row r="134" spans="1:19" ht="16.5" customHeight="1" x14ac:dyDescent="0.2">
      <c r="A134" s="82"/>
      <c r="B134" s="115"/>
      <c r="C134" s="289"/>
      <c r="D134" s="290"/>
      <c r="E134" s="159"/>
      <c r="F134" s="115"/>
      <c r="G134" s="83"/>
      <c r="H134" s="2"/>
      <c r="L134" s="269"/>
      <c r="M134" s="270"/>
      <c r="N134" s="270"/>
      <c r="O134" s="270"/>
      <c r="P134" s="270"/>
      <c r="Q134" s="270"/>
      <c r="R134" s="270"/>
      <c r="S134" s="271"/>
    </row>
    <row r="135" spans="1:19" ht="16.5" customHeight="1" x14ac:dyDescent="0.2">
      <c r="A135" s="82"/>
      <c r="B135" s="115"/>
      <c r="C135" s="289"/>
      <c r="D135" s="290"/>
      <c r="E135" s="159"/>
      <c r="F135" s="115"/>
      <c r="G135" s="83"/>
      <c r="H135" s="2"/>
      <c r="L135" s="269"/>
      <c r="M135" s="270"/>
      <c r="N135" s="270"/>
      <c r="O135" s="270"/>
      <c r="P135" s="270"/>
      <c r="Q135" s="270"/>
      <c r="R135" s="270"/>
      <c r="S135" s="271"/>
    </row>
    <row r="136" spans="1:19" ht="16.5" customHeight="1" x14ac:dyDescent="0.2">
      <c r="A136" s="82"/>
      <c r="B136" s="115"/>
      <c r="C136" s="283"/>
      <c r="D136" s="283"/>
      <c r="E136" s="107"/>
      <c r="F136" s="115"/>
      <c r="G136" s="83"/>
      <c r="H136" s="2"/>
      <c r="L136" s="269"/>
      <c r="M136" s="270"/>
      <c r="N136" s="270"/>
      <c r="O136" s="270"/>
      <c r="P136" s="270"/>
      <c r="Q136" s="270"/>
      <c r="R136" s="270"/>
      <c r="S136" s="271"/>
    </row>
    <row r="137" spans="1:19" ht="16.5" customHeight="1" x14ac:dyDescent="0.2">
      <c r="A137" s="82"/>
      <c r="B137" s="115"/>
      <c r="C137" s="283"/>
      <c r="D137" s="283"/>
      <c r="E137" s="155"/>
      <c r="F137" s="115"/>
      <c r="G137" s="83"/>
      <c r="H137" s="2"/>
      <c r="L137" s="269"/>
      <c r="M137" s="270"/>
      <c r="N137" s="270"/>
      <c r="O137" s="270"/>
      <c r="P137" s="270"/>
      <c r="Q137" s="270"/>
      <c r="R137" s="270"/>
      <c r="S137" s="271"/>
    </row>
    <row r="138" spans="1:19" ht="16.5" customHeight="1" x14ac:dyDescent="0.2">
      <c r="A138" s="82"/>
      <c r="B138" s="115"/>
      <c r="C138" s="283"/>
      <c r="D138" s="283"/>
      <c r="E138" s="155"/>
      <c r="F138" s="115"/>
      <c r="G138" s="83"/>
      <c r="H138" s="2"/>
      <c r="L138" s="269"/>
      <c r="M138" s="270"/>
      <c r="N138" s="270"/>
      <c r="O138" s="270"/>
      <c r="P138" s="270"/>
      <c r="Q138" s="270"/>
      <c r="R138" s="270"/>
      <c r="S138" s="271"/>
    </row>
    <row r="139" spans="1:19" ht="16.5" customHeight="1" x14ac:dyDescent="0.2">
      <c r="A139" s="82"/>
      <c r="B139" s="115"/>
      <c r="C139" s="283"/>
      <c r="D139" s="283"/>
      <c r="E139" s="155"/>
      <c r="F139" s="115"/>
      <c r="G139" s="83"/>
      <c r="H139" s="2"/>
      <c r="L139" s="269"/>
      <c r="M139" s="270"/>
      <c r="N139" s="270"/>
      <c r="O139" s="270"/>
      <c r="P139" s="270"/>
      <c r="Q139" s="270"/>
      <c r="R139" s="270"/>
      <c r="S139" s="271"/>
    </row>
    <row r="140" spans="1:19" ht="16.5" customHeight="1" x14ac:dyDescent="0.2">
      <c r="A140" s="82"/>
      <c r="B140" s="115"/>
      <c r="C140" s="283"/>
      <c r="D140" s="283"/>
      <c r="E140" s="155"/>
      <c r="F140" s="115"/>
      <c r="G140" s="83"/>
      <c r="H140" s="2"/>
      <c r="L140" s="269"/>
      <c r="M140" s="270"/>
      <c r="N140" s="270"/>
      <c r="O140" s="270"/>
      <c r="P140" s="270"/>
      <c r="Q140" s="270"/>
      <c r="R140" s="270"/>
      <c r="S140" s="271"/>
    </row>
    <row r="141" spans="1:19" ht="16.5" customHeight="1" x14ac:dyDescent="0.2">
      <c r="A141" s="82"/>
      <c r="B141" s="115"/>
      <c r="C141" s="283"/>
      <c r="D141" s="283"/>
      <c r="E141" s="155"/>
      <c r="F141" s="115"/>
      <c r="G141" s="83"/>
      <c r="H141" s="2"/>
      <c r="L141" s="269"/>
      <c r="M141" s="270"/>
      <c r="N141" s="270"/>
      <c r="O141" s="270"/>
      <c r="P141" s="270"/>
      <c r="Q141" s="270"/>
      <c r="R141" s="270"/>
      <c r="S141" s="271"/>
    </row>
    <row r="142" spans="1:19" ht="16.5" customHeight="1" x14ac:dyDescent="0.2">
      <c r="A142" s="82"/>
      <c r="B142" s="115"/>
      <c r="C142" s="283"/>
      <c r="D142" s="283"/>
      <c r="E142" s="155"/>
      <c r="F142" s="115"/>
      <c r="G142" s="83"/>
      <c r="H142" s="2"/>
      <c r="L142" s="269"/>
      <c r="M142" s="270"/>
      <c r="N142" s="270"/>
      <c r="O142" s="270"/>
      <c r="P142" s="270"/>
      <c r="Q142" s="270"/>
      <c r="R142" s="270"/>
      <c r="S142" s="271"/>
    </row>
    <row r="143" spans="1:19" ht="13.5" hidden="1" customHeight="1" x14ac:dyDescent="0.2">
      <c r="A143" s="82"/>
      <c r="B143" s="115"/>
      <c r="C143" s="284"/>
      <c r="D143" s="285"/>
      <c r="E143" s="107"/>
      <c r="F143" s="115"/>
      <c r="G143" s="83"/>
      <c r="H143" s="2"/>
      <c r="L143" s="269"/>
      <c r="M143" s="270"/>
      <c r="N143" s="270"/>
      <c r="O143" s="270"/>
      <c r="P143" s="270"/>
      <c r="Q143" s="270"/>
      <c r="R143" s="270"/>
      <c r="S143" s="271"/>
    </row>
    <row r="144" spans="1:19" ht="13.5" hidden="1" customHeight="1" x14ac:dyDescent="0.2">
      <c r="A144" s="82"/>
      <c r="B144" s="115"/>
      <c r="C144" s="283"/>
      <c r="D144" s="286"/>
      <c r="E144" s="107"/>
      <c r="F144" s="115"/>
      <c r="G144" s="83"/>
      <c r="H144" s="2"/>
      <c r="L144" s="269"/>
      <c r="M144" s="270"/>
      <c r="N144" s="270"/>
      <c r="O144" s="270"/>
      <c r="P144" s="270"/>
      <c r="Q144" s="270"/>
      <c r="R144" s="270"/>
      <c r="S144" s="271"/>
    </row>
    <row r="145" spans="1:19" ht="13.5" hidden="1" customHeight="1" x14ac:dyDescent="0.2">
      <c r="A145" s="82"/>
      <c r="B145" s="115"/>
      <c r="C145" s="283"/>
      <c r="D145" s="283"/>
      <c r="E145" s="107"/>
      <c r="F145" s="115"/>
      <c r="G145" s="83"/>
      <c r="H145" s="2"/>
      <c r="L145" s="269"/>
      <c r="M145" s="270"/>
      <c r="N145" s="270"/>
      <c r="O145" s="270"/>
      <c r="P145" s="270"/>
      <c r="Q145" s="270"/>
      <c r="R145" s="270"/>
      <c r="S145" s="271"/>
    </row>
    <row r="146" spans="1:19" ht="13.5" hidden="1" customHeight="1" x14ac:dyDescent="0.2">
      <c r="A146" s="82"/>
      <c r="B146" s="115"/>
      <c r="C146" s="283"/>
      <c r="D146" s="283"/>
      <c r="E146" s="107"/>
      <c r="F146" s="115"/>
      <c r="G146" s="83"/>
      <c r="H146" s="2"/>
      <c r="L146" s="269"/>
      <c r="M146" s="270"/>
      <c r="N146" s="270"/>
      <c r="O146" s="270"/>
      <c r="P146" s="270"/>
      <c r="Q146" s="270"/>
      <c r="R146" s="270"/>
      <c r="S146" s="271"/>
    </row>
    <row r="147" spans="1:19" ht="13.5" hidden="1" customHeight="1" x14ac:dyDescent="0.2">
      <c r="A147" s="102"/>
      <c r="B147" s="116"/>
      <c r="C147" s="287"/>
      <c r="D147" s="287"/>
      <c r="E147" s="105"/>
      <c r="F147" s="116"/>
      <c r="G147" s="83"/>
      <c r="H147" s="2"/>
      <c r="L147" s="269"/>
      <c r="M147" s="270"/>
      <c r="N147" s="270"/>
      <c r="O147" s="270"/>
      <c r="P147" s="270"/>
      <c r="Q147" s="270"/>
      <c r="R147" s="270"/>
      <c r="S147" s="271"/>
    </row>
    <row r="148" spans="1:19" ht="15" customHeight="1" thickBot="1" x14ac:dyDescent="0.25">
      <c r="A148" s="104" t="s">
        <v>32</v>
      </c>
      <c r="B148" s="103"/>
      <c r="C148" s="288"/>
      <c r="D148" s="288"/>
      <c r="E148" s="113"/>
      <c r="F148" s="113"/>
      <c r="G148" s="28">
        <f>SUM(G128:G147)</f>
        <v>0</v>
      </c>
      <c r="H148" s="2"/>
      <c r="L148" s="272"/>
      <c r="M148" s="273"/>
      <c r="N148" s="273"/>
      <c r="O148" s="273"/>
      <c r="P148" s="273"/>
      <c r="Q148" s="273"/>
      <c r="R148" s="273"/>
      <c r="S148" s="274"/>
    </row>
    <row r="149" spans="1:19" ht="123.75" customHeight="1" x14ac:dyDescent="0.2">
      <c r="A149" s="256" t="s">
        <v>99</v>
      </c>
      <c r="B149" s="257"/>
      <c r="C149" s="257"/>
      <c r="D149" s="257"/>
      <c r="E149" s="257"/>
      <c r="F149" s="257"/>
      <c r="G149" s="257"/>
      <c r="H149" s="258"/>
      <c r="I149" s="258"/>
      <c r="J149" s="258"/>
      <c r="K149" s="258"/>
      <c r="L149" s="258"/>
      <c r="M149" s="258"/>
      <c r="N149" s="258"/>
      <c r="O149" s="258"/>
      <c r="P149" s="258"/>
      <c r="Q149" s="258"/>
      <c r="R149" s="258"/>
      <c r="S149" s="258"/>
    </row>
    <row r="150" spans="1:19" s="15" customFormat="1" ht="15" customHeight="1" thickBot="1" x14ac:dyDescent="0.3">
      <c r="G150" s="12"/>
      <c r="H150" s="12"/>
      <c r="I150" s="12"/>
      <c r="J150" s="12"/>
      <c r="K150" s="12"/>
      <c r="L150" s="12"/>
      <c r="M150" s="12"/>
      <c r="N150" s="12"/>
      <c r="O150" s="130"/>
      <c r="P150" s="130"/>
      <c r="Q150" s="12"/>
      <c r="R150" s="12"/>
      <c r="S150" s="12"/>
    </row>
    <row r="151" spans="1:19" ht="15" customHeight="1" x14ac:dyDescent="0.2">
      <c r="A151" s="259" t="s">
        <v>21</v>
      </c>
      <c r="B151" s="260"/>
      <c r="C151" s="261"/>
      <c r="D151" s="261"/>
      <c r="E151" s="262"/>
      <c r="F151" s="262"/>
      <c r="G151" s="263"/>
      <c r="H151" s="21"/>
      <c r="I151" s="21"/>
      <c r="J151" s="21"/>
      <c r="K151" s="21"/>
      <c r="L151" s="264" t="s">
        <v>41</v>
      </c>
      <c r="M151" s="265"/>
      <c r="N151" s="265"/>
      <c r="O151" s="265"/>
      <c r="P151" s="265"/>
      <c r="Q151" s="265"/>
      <c r="R151" s="265"/>
      <c r="S151" s="266"/>
    </row>
    <row r="152" spans="1:19" ht="39" customHeight="1" x14ac:dyDescent="0.2">
      <c r="A152" s="267" t="s">
        <v>43</v>
      </c>
      <c r="B152" s="268"/>
      <c r="C152" s="84" t="s">
        <v>44</v>
      </c>
      <c r="D152" s="108" t="s">
        <v>47</v>
      </c>
      <c r="E152" s="108" t="s">
        <v>46</v>
      </c>
      <c r="F152" s="84" t="s">
        <v>93</v>
      </c>
      <c r="G152" s="85" t="s">
        <v>69</v>
      </c>
      <c r="H152" s="14"/>
      <c r="I152" s="14"/>
      <c r="J152" s="14"/>
      <c r="K152" s="14"/>
      <c r="L152" s="269"/>
      <c r="M152" s="270"/>
      <c r="N152" s="270"/>
      <c r="O152" s="270"/>
      <c r="P152" s="270"/>
      <c r="Q152" s="270"/>
      <c r="R152" s="270"/>
      <c r="S152" s="271"/>
    </row>
    <row r="153" spans="1:19" ht="14.25" customHeight="1" x14ac:dyDescent="0.2">
      <c r="A153" s="275"/>
      <c r="B153" s="275"/>
      <c r="C153" s="86"/>
      <c r="D153" s="87"/>
      <c r="E153" s="88"/>
      <c r="F153" s="89"/>
      <c r="G153" s="120">
        <f>IF(D153=0,0,(C153/D153)*E153*F153)</f>
        <v>0</v>
      </c>
      <c r="H153" s="14"/>
      <c r="I153" s="14"/>
      <c r="J153" s="14"/>
      <c r="K153" s="14"/>
      <c r="L153" s="269"/>
      <c r="M153" s="270"/>
      <c r="N153" s="270"/>
      <c r="O153" s="270"/>
      <c r="P153" s="270"/>
      <c r="Q153" s="270"/>
      <c r="R153" s="270"/>
      <c r="S153" s="271"/>
    </row>
    <row r="154" spans="1:19" ht="13.5" customHeight="1" x14ac:dyDescent="0.2">
      <c r="A154" s="275"/>
      <c r="B154" s="275"/>
      <c r="C154" s="86"/>
      <c r="D154" s="87"/>
      <c r="E154" s="88"/>
      <c r="F154" s="89"/>
      <c r="G154" s="120">
        <f t="shared" ref="G154:G162" si="8">IF(D154=0,0,(C154/D154)*E154*F154)</f>
        <v>0</v>
      </c>
      <c r="H154" s="2"/>
      <c r="L154" s="269"/>
      <c r="M154" s="270"/>
      <c r="N154" s="270"/>
      <c r="O154" s="270"/>
      <c r="P154" s="270"/>
      <c r="Q154" s="270"/>
      <c r="R154" s="270"/>
      <c r="S154" s="271"/>
    </row>
    <row r="155" spans="1:19" ht="13.5" customHeight="1" x14ac:dyDescent="0.2">
      <c r="A155" s="275"/>
      <c r="B155" s="275"/>
      <c r="C155" s="86"/>
      <c r="D155" s="87"/>
      <c r="E155" s="88"/>
      <c r="F155" s="89"/>
      <c r="G155" s="120">
        <f t="shared" si="8"/>
        <v>0</v>
      </c>
      <c r="H155" s="2"/>
      <c r="L155" s="269"/>
      <c r="M155" s="270"/>
      <c r="N155" s="270"/>
      <c r="O155" s="270"/>
      <c r="P155" s="270"/>
      <c r="Q155" s="270"/>
      <c r="R155" s="270"/>
      <c r="S155" s="271"/>
    </row>
    <row r="156" spans="1:19" ht="13.5" customHeight="1" x14ac:dyDescent="0.2">
      <c r="A156" s="228"/>
      <c r="B156" s="229"/>
      <c r="C156" s="86"/>
      <c r="D156" s="87"/>
      <c r="E156" s="91"/>
      <c r="F156" s="89"/>
      <c r="G156" s="120">
        <f t="shared" si="8"/>
        <v>0</v>
      </c>
      <c r="H156" s="2"/>
      <c r="L156" s="269"/>
      <c r="M156" s="270"/>
      <c r="N156" s="270"/>
      <c r="O156" s="270"/>
      <c r="P156" s="270"/>
      <c r="Q156" s="270"/>
      <c r="R156" s="270"/>
      <c r="S156" s="271"/>
    </row>
    <row r="157" spans="1:19" ht="13.5" customHeight="1" x14ac:dyDescent="0.2">
      <c r="A157" s="275"/>
      <c r="B157" s="276"/>
      <c r="C157" s="86"/>
      <c r="D157" s="90"/>
      <c r="E157" s="91"/>
      <c r="F157" s="89"/>
      <c r="G157" s="120">
        <f t="shared" si="8"/>
        <v>0</v>
      </c>
      <c r="H157" s="2"/>
      <c r="L157" s="269"/>
      <c r="M157" s="270"/>
      <c r="N157" s="270"/>
      <c r="O157" s="270"/>
      <c r="P157" s="270"/>
      <c r="Q157" s="270"/>
      <c r="R157" s="270"/>
      <c r="S157" s="271"/>
    </row>
    <row r="158" spans="1:19" ht="13.5" customHeight="1" x14ac:dyDescent="0.2">
      <c r="A158" s="228"/>
      <c r="B158" s="229"/>
      <c r="C158" s="86"/>
      <c r="D158" s="90"/>
      <c r="E158" s="91"/>
      <c r="F158" s="92"/>
      <c r="G158" s="120">
        <f t="shared" si="8"/>
        <v>0</v>
      </c>
      <c r="H158" s="2"/>
      <c r="L158" s="269"/>
      <c r="M158" s="270"/>
      <c r="N158" s="270"/>
      <c r="O158" s="270"/>
      <c r="P158" s="270"/>
      <c r="Q158" s="270"/>
      <c r="R158" s="270"/>
      <c r="S158" s="271"/>
    </row>
    <row r="159" spans="1:19" ht="13.5" customHeight="1" x14ac:dyDescent="0.2">
      <c r="A159" s="275"/>
      <c r="B159" s="276"/>
      <c r="C159" s="86"/>
      <c r="D159" s="90"/>
      <c r="E159" s="91"/>
      <c r="F159" s="92"/>
      <c r="G159" s="120">
        <f t="shared" si="8"/>
        <v>0</v>
      </c>
      <c r="H159" s="2"/>
      <c r="L159" s="269"/>
      <c r="M159" s="270"/>
      <c r="N159" s="270"/>
      <c r="O159" s="270"/>
      <c r="P159" s="270"/>
      <c r="Q159" s="270"/>
      <c r="R159" s="270"/>
      <c r="S159" s="271"/>
    </row>
    <row r="160" spans="1:19" ht="13.5" customHeight="1" x14ac:dyDescent="0.2">
      <c r="A160" s="275"/>
      <c r="B160" s="276"/>
      <c r="C160" s="86"/>
      <c r="D160" s="90"/>
      <c r="E160" s="91"/>
      <c r="F160" s="92"/>
      <c r="G160" s="120">
        <f t="shared" si="8"/>
        <v>0</v>
      </c>
      <c r="H160" s="2"/>
      <c r="L160" s="269"/>
      <c r="M160" s="270"/>
      <c r="N160" s="270"/>
      <c r="O160" s="270"/>
      <c r="P160" s="270"/>
      <c r="Q160" s="270"/>
      <c r="R160" s="270"/>
      <c r="S160" s="271"/>
    </row>
    <row r="161" spans="1:21" ht="13.5" customHeight="1" x14ac:dyDescent="0.2">
      <c r="A161" s="275"/>
      <c r="B161" s="276"/>
      <c r="C161" s="86"/>
      <c r="D161" s="90"/>
      <c r="E161" s="91"/>
      <c r="F161" s="92"/>
      <c r="G161" s="120">
        <f t="shared" si="8"/>
        <v>0</v>
      </c>
      <c r="H161" s="2"/>
      <c r="L161" s="269"/>
      <c r="M161" s="270"/>
      <c r="N161" s="270"/>
      <c r="O161" s="270"/>
      <c r="P161" s="270"/>
      <c r="Q161" s="270"/>
      <c r="R161" s="270"/>
      <c r="S161" s="271"/>
    </row>
    <row r="162" spans="1:21" ht="13.5" customHeight="1" x14ac:dyDescent="0.2">
      <c r="A162" s="275"/>
      <c r="B162" s="277"/>
      <c r="C162" s="86"/>
      <c r="D162" s="90"/>
      <c r="E162" s="91"/>
      <c r="F162" s="92"/>
      <c r="G162" s="120">
        <f t="shared" si="8"/>
        <v>0</v>
      </c>
      <c r="H162" s="2"/>
      <c r="L162" s="269"/>
      <c r="M162" s="270"/>
      <c r="N162" s="270"/>
      <c r="O162" s="270"/>
      <c r="P162" s="270"/>
      <c r="Q162" s="270"/>
      <c r="R162" s="270"/>
      <c r="S162" s="271"/>
    </row>
    <row r="163" spans="1:21" ht="15" customHeight="1" thickBot="1" x14ac:dyDescent="0.25">
      <c r="A163" s="101" t="s">
        <v>33</v>
      </c>
      <c r="B163" s="93"/>
      <c r="C163" s="255"/>
      <c r="D163" s="255"/>
      <c r="E163" s="109"/>
      <c r="F163" s="109"/>
      <c r="G163" s="94">
        <f>SUM(G153:G162)</f>
        <v>0</v>
      </c>
      <c r="H163" s="2"/>
      <c r="L163" s="272"/>
      <c r="M163" s="273"/>
      <c r="N163" s="273"/>
      <c r="O163" s="273"/>
      <c r="P163" s="273"/>
      <c r="Q163" s="273"/>
      <c r="R163" s="273"/>
      <c r="S163" s="274"/>
    </row>
    <row r="164" spans="1:21" ht="62.25" customHeight="1" x14ac:dyDescent="0.2">
      <c r="A164" s="256" t="s">
        <v>98</v>
      </c>
      <c r="B164" s="256"/>
      <c r="C164" s="256"/>
      <c r="D164" s="256"/>
      <c r="E164" s="256"/>
      <c r="F164" s="256"/>
      <c r="G164" s="256"/>
      <c r="H164" s="256"/>
      <c r="I164" s="256"/>
      <c r="J164" s="256"/>
      <c r="K164" s="256"/>
      <c r="L164" s="256"/>
      <c r="M164" s="256"/>
      <c r="N164" s="256"/>
      <c r="O164" s="256"/>
      <c r="P164" s="256"/>
      <c r="Q164" s="256"/>
      <c r="R164" s="256"/>
      <c r="S164" s="256"/>
    </row>
    <row r="165" spans="1:21" ht="15" customHeight="1" x14ac:dyDescent="0.2">
      <c r="A165" s="175"/>
      <c r="B165" s="175"/>
      <c r="C165" s="175"/>
      <c r="D165" s="175"/>
      <c r="E165" s="175"/>
      <c r="F165" s="175"/>
      <c r="G165" s="175"/>
      <c r="H165" s="175"/>
      <c r="I165" s="175"/>
      <c r="J165" s="175"/>
      <c r="K165" s="175"/>
      <c r="L165" s="175"/>
      <c r="M165" s="175"/>
      <c r="N165" s="175"/>
      <c r="O165" s="175"/>
      <c r="P165" s="175"/>
      <c r="Q165" s="175"/>
      <c r="R165" s="175"/>
      <c r="S165" s="175"/>
    </row>
    <row r="166" spans="1:21" ht="15" customHeight="1" thickBot="1" x14ac:dyDescent="0.25">
      <c r="G166" s="25"/>
      <c r="H166" s="26"/>
      <c r="I166" s="25"/>
      <c r="J166" s="25"/>
      <c r="K166" s="25"/>
      <c r="L166" s="25"/>
      <c r="M166" s="25"/>
      <c r="N166" s="25"/>
      <c r="O166" s="158"/>
      <c r="P166" s="158"/>
      <c r="Q166" s="158"/>
    </row>
    <row r="167" spans="1:21" ht="15" customHeight="1" thickBot="1" x14ac:dyDescent="0.25">
      <c r="A167" s="278" t="s">
        <v>66</v>
      </c>
      <c r="B167" s="279"/>
      <c r="C167" s="279"/>
      <c r="D167" s="279"/>
      <c r="E167" s="279"/>
      <c r="F167" s="279"/>
      <c r="G167" s="279"/>
      <c r="H167" s="279"/>
      <c r="I167" s="279"/>
      <c r="J167" s="279"/>
      <c r="K167" s="279"/>
      <c r="L167" s="279"/>
      <c r="M167" s="279"/>
      <c r="N167" s="279"/>
      <c r="O167" s="279"/>
      <c r="P167" s="279"/>
      <c r="Q167" s="279"/>
      <c r="R167" s="279"/>
      <c r="S167" s="280"/>
    </row>
    <row r="168" spans="1:21" ht="15" customHeight="1" x14ac:dyDescent="0.2">
      <c r="A168" s="161" t="s">
        <v>67</v>
      </c>
      <c r="B168" s="224"/>
      <c r="H168" s="2"/>
      <c r="O168" s="2"/>
      <c r="P168" s="2"/>
      <c r="Q168" s="2"/>
    </row>
    <row r="169" spans="1:21" ht="15" customHeight="1" thickBot="1" x14ac:dyDescent="0.25">
      <c r="A169" s="162" t="s">
        <v>62</v>
      </c>
      <c r="B169" s="163">
        <f>R88</f>
        <v>0</v>
      </c>
      <c r="H169" s="2"/>
      <c r="O169" s="2"/>
      <c r="P169" s="2"/>
      <c r="Q169" s="2"/>
    </row>
    <row r="170" spans="1:21" ht="11.25" customHeight="1" thickBot="1" x14ac:dyDescent="0.25">
      <c r="H170" s="2"/>
      <c r="O170" s="2"/>
      <c r="P170" s="2"/>
      <c r="Q170" s="2"/>
    </row>
    <row r="171" spans="1:21" ht="15" customHeight="1" x14ac:dyDescent="0.2">
      <c r="A171" s="251"/>
      <c r="B171" s="252"/>
      <c r="C171" s="235" t="s">
        <v>9</v>
      </c>
      <c r="D171" s="235"/>
      <c r="E171" s="160" t="s">
        <v>63</v>
      </c>
      <c r="F171" s="235" t="s">
        <v>13</v>
      </c>
      <c r="G171" s="235"/>
      <c r="H171" s="235" t="s">
        <v>16</v>
      </c>
      <c r="I171" s="235"/>
      <c r="J171" s="235"/>
      <c r="K171" s="235"/>
      <c r="L171" s="235"/>
      <c r="M171" s="235" t="s">
        <v>64</v>
      </c>
      <c r="N171" s="235"/>
      <c r="O171" s="235"/>
      <c r="P171" s="235"/>
      <c r="Q171" s="235"/>
      <c r="R171" s="236"/>
      <c r="S171" s="221" t="s">
        <v>65</v>
      </c>
      <c r="T171" s="156"/>
      <c r="U171" s="156"/>
    </row>
    <row r="172" spans="1:21" ht="15" customHeight="1" x14ac:dyDescent="0.2">
      <c r="A172" s="253" t="str">
        <f>"Begunstigde : " &amp;C6</f>
        <v xml:space="preserve">Begunstigde : </v>
      </c>
      <c r="B172" s="254"/>
      <c r="C172" s="237">
        <f>S88</f>
        <v>0</v>
      </c>
      <c r="D172" s="237"/>
      <c r="E172" s="164">
        <f>F102</f>
        <v>0</v>
      </c>
      <c r="F172" s="237">
        <f>F107</f>
        <v>0</v>
      </c>
      <c r="G172" s="237"/>
      <c r="H172" s="237">
        <f>G163</f>
        <v>0</v>
      </c>
      <c r="I172" s="237"/>
      <c r="J172" s="237"/>
      <c r="K172" s="237"/>
      <c r="L172" s="237"/>
      <c r="M172" s="237">
        <f>SUM(C172:L172)</f>
        <v>0</v>
      </c>
      <c r="N172" s="237"/>
      <c r="O172" s="237"/>
      <c r="P172" s="237"/>
      <c r="Q172" s="237"/>
      <c r="R172" s="238"/>
      <c r="S172" s="220"/>
      <c r="T172" s="157"/>
      <c r="U172" s="157"/>
    </row>
    <row r="173" spans="1:21" ht="15" customHeight="1" x14ac:dyDescent="0.2">
      <c r="A173" s="233" t="str">
        <f t="shared" ref="A173:A187" si="9">IF(ISBLANK(A128),"",A128)</f>
        <v/>
      </c>
      <c r="B173" s="234"/>
      <c r="C173" s="230"/>
      <c r="D173" s="230"/>
      <c r="E173" s="165"/>
      <c r="F173" s="230"/>
      <c r="G173" s="230"/>
      <c r="H173" s="230"/>
      <c r="I173" s="230"/>
      <c r="J173" s="230"/>
      <c r="K173" s="230"/>
      <c r="L173" s="230"/>
      <c r="M173" s="231">
        <f>G128</f>
        <v>0</v>
      </c>
      <c r="N173" s="230"/>
      <c r="O173" s="230"/>
      <c r="P173" s="230"/>
      <c r="Q173" s="230"/>
      <c r="R173" s="232"/>
      <c r="S173" s="220"/>
      <c r="T173" s="157"/>
      <c r="U173" s="157"/>
    </row>
    <row r="174" spans="1:21" ht="15" customHeight="1" x14ac:dyDescent="0.2">
      <c r="A174" s="233" t="str">
        <f t="shared" si="9"/>
        <v/>
      </c>
      <c r="B174" s="234"/>
      <c r="C174" s="230"/>
      <c r="D174" s="230"/>
      <c r="E174" s="165"/>
      <c r="F174" s="230"/>
      <c r="G174" s="230"/>
      <c r="H174" s="230"/>
      <c r="I174" s="230"/>
      <c r="J174" s="230"/>
      <c r="K174" s="230"/>
      <c r="L174" s="230"/>
      <c r="M174" s="231">
        <f>G129</f>
        <v>0</v>
      </c>
      <c r="N174" s="230"/>
      <c r="O174" s="230"/>
      <c r="P174" s="230"/>
      <c r="Q174" s="230"/>
      <c r="R174" s="232"/>
      <c r="S174" s="220"/>
      <c r="T174" s="157"/>
      <c r="U174" s="157"/>
    </row>
    <row r="175" spans="1:21" ht="15" customHeight="1" x14ac:dyDescent="0.2">
      <c r="A175" s="233" t="str">
        <f t="shared" si="9"/>
        <v/>
      </c>
      <c r="B175" s="234"/>
      <c r="C175" s="230"/>
      <c r="D175" s="230"/>
      <c r="E175" s="165"/>
      <c r="F175" s="230"/>
      <c r="G175" s="230"/>
      <c r="H175" s="230"/>
      <c r="I175" s="230"/>
      <c r="J175" s="230"/>
      <c r="K175" s="230"/>
      <c r="L175" s="230"/>
      <c r="M175" s="231">
        <f>G130</f>
        <v>0</v>
      </c>
      <c r="N175" s="230"/>
      <c r="O175" s="230"/>
      <c r="P175" s="230"/>
      <c r="Q175" s="230"/>
      <c r="R175" s="232"/>
      <c r="S175" s="220"/>
      <c r="T175" s="157"/>
      <c r="U175" s="157"/>
    </row>
    <row r="176" spans="1:21" ht="15" customHeight="1" x14ac:dyDescent="0.2">
      <c r="A176" s="233" t="str">
        <f t="shared" si="9"/>
        <v/>
      </c>
      <c r="B176" s="234"/>
      <c r="C176" s="230"/>
      <c r="D176" s="230"/>
      <c r="E176" s="165"/>
      <c r="F176" s="230"/>
      <c r="G176" s="230"/>
      <c r="H176" s="230"/>
      <c r="I176" s="230"/>
      <c r="J176" s="230"/>
      <c r="K176" s="230"/>
      <c r="L176" s="230"/>
      <c r="M176" s="231">
        <f t="shared" ref="M176:M177" si="10">G131</f>
        <v>0</v>
      </c>
      <c r="N176" s="230"/>
      <c r="O176" s="230"/>
      <c r="P176" s="230"/>
      <c r="Q176" s="230"/>
      <c r="R176" s="232"/>
      <c r="S176" s="220"/>
      <c r="T176" s="157"/>
      <c r="U176" s="157"/>
    </row>
    <row r="177" spans="1:21" ht="15" customHeight="1" x14ac:dyDescent="0.2">
      <c r="A177" s="233" t="str">
        <f t="shared" si="9"/>
        <v/>
      </c>
      <c r="B177" s="234"/>
      <c r="C177" s="230"/>
      <c r="D177" s="230"/>
      <c r="E177" s="165"/>
      <c r="F177" s="230"/>
      <c r="G177" s="230"/>
      <c r="H177" s="230"/>
      <c r="I177" s="230"/>
      <c r="J177" s="230"/>
      <c r="K177" s="230"/>
      <c r="L177" s="230"/>
      <c r="M177" s="231">
        <f t="shared" si="10"/>
        <v>0</v>
      </c>
      <c r="N177" s="230"/>
      <c r="O177" s="230"/>
      <c r="P177" s="230"/>
      <c r="Q177" s="230"/>
      <c r="R177" s="232"/>
      <c r="S177" s="220"/>
      <c r="T177" s="157"/>
      <c r="U177" s="157"/>
    </row>
    <row r="178" spans="1:21" ht="15" customHeight="1" x14ac:dyDescent="0.2">
      <c r="A178" s="233" t="str">
        <f t="shared" si="9"/>
        <v/>
      </c>
      <c r="B178" s="234"/>
      <c r="C178" s="230"/>
      <c r="D178" s="230"/>
      <c r="E178" s="165"/>
      <c r="F178" s="230"/>
      <c r="G178" s="230"/>
      <c r="H178" s="230"/>
      <c r="I178" s="230"/>
      <c r="J178" s="230"/>
      <c r="K178" s="230"/>
      <c r="L178" s="230"/>
      <c r="M178" s="231">
        <f t="shared" ref="M178:M187" si="11">G133</f>
        <v>0</v>
      </c>
      <c r="N178" s="230"/>
      <c r="O178" s="230"/>
      <c r="P178" s="230"/>
      <c r="Q178" s="230"/>
      <c r="R178" s="232"/>
      <c r="S178" s="220"/>
      <c r="T178" s="157"/>
      <c r="U178" s="157"/>
    </row>
    <row r="179" spans="1:21" ht="15" customHeight="1" x14ac:dyDescent="0.2">
      <c r="A179" s="233" t="str">
        <f t="shared" si="9"/>
        <v/>
      </c>
      <c r="B179" s="234"/>
      <c r="C179" s="230"/>
      <c r="D179" s="230"/>
      <c r="E179" s="165"/>
      <c r="F179" s="230"/>
      <c r="G179" s="230"/>
      <c r="H179" s="230"/>
      <c r="I179" s="230"/>
      <c r="J179" s="230"/>
      <c r="K179" s="230"/>
      <c r="L179" s="230"/>
      <c r="M179" s="231">
        <f t="shared" si="11"/>
        <v>0</v>
      </c>
      <c r="N179" s="230"/>
      <c r="O179" s="230"/>
      <c r="P179" s="230"/>
      <c r="Q179" s="230"/>
      <c r="R179" s="232"/>
      <c r="S179" s="220"/>
      <c r="T179" s="157"/>
      <c r="U179" s="157"/>
    </row>
    <row r="180" spans="1:21" ht="15" customHeight="1" x14ac:dyDescent="0.2">
      <c r="A180" s="233" t="str">
        <f t="shared" si="9"/>
        <v/>
      </c>
      <c r="B180" s="234"/>
      <c r="C180" s="230"/>
      <c r="D180" s="230"/>
      <c r="E180" s="165"/>
      <c r="F180" s="230"/>
      <c r="G180" s="230"/>
      <c r="H180" s="230"/>
      <c r="I180" s="230"/>
      <c r="J180" s="230"/>
      <c r="K180" s="230"/>
      <c r="L180" s="230"/>
      <c r="M180" s="231">
        <f t="shared" si="11"/>
        <v>0</v>
      </c>
      <c r="N180" s="230"/>
      <c r="O180" s="230"/>
      <c r="P180" s="230"/>
      <c r="Q180" s="230"/>
      <c r="R180" s="232"/>
      <c r="S180" s="220"/>
      <c r="T180" s="157"/>
      <c r="U180" s="157"/>
    </row>
    <row r="181" spans="1:21" ht="15" customHeight="1" x14ac:dyDescent="0.2">
      <c r="A181" s="233" t="str">
        <f t="shared" si="9"/>
        <v/>
      </c>
      <c r="B181" s="234"/>
      <c r="C181" s="230"/>
      <c r="D181" s="230"/>
      <c r="E181" s="165"/>
      <c r="F181" s="230"/>
      <c r="G181" s="230"/>
      <c r="H181" s="230"/>
      <c r="I181" s="230"/>
      <c r="J181" s="230"/>
      <c r="K181" s="230"/>
      <c r="L181" s="230"/>
      <c r="M181" s="231">
        <f t="shared" si="11"/>
        <v>0</v>
      </c>
      <c r="N181" s="230"/>
      <c r="O181" s="230"/>
      <c r="P181" s="230"/>
      <c r="Q181" s="230"/>
      <c r="R181" s="232"/>
      <c r="S181" s="220"/>
      <c r="T181" s="157"/>
      <c r="U181" s="157"/>
    </row>
    <row r="182" spans="1:21" ht="15" customHeight="1" x14ac:dyDescent="0.2">
      <c r="A182" s="233" t="str">
        <f t="shared" si="9"/>
        <v/>
      </c>
      <c r="B182" s="234"/>
      <c r="C182" s="230"/>
      <c r="D182" s="230"/>
      <c r="E182" s="165"/>
      <c r="F182" s="230"/>
      <c r="G182" s="230"/>
      <c r="H182" s="230"/>
      <c r="I182" s="230"/>
      <c r="J182" s="230"/>
      <c r="K182" s="230"/>
      <c r="L182" s="230"/>
      <c r="M182" s="231">
        <f t="shared" si="11"/>
        <v>0</v>
      </c>
      <c r="N182" s="230"/>
      <c r="O182" s="230"/>
      <c r="P182" s="230"/>
      <c r="Q182" s="230"/>
      <c r="R182" s="232"/>
      <c r="S182" s="220"/>
      <c r="T182" s="157"/>
      <c r="U182" s="157"/>
    </row>
    <row r="183" spans="1:21" ht="15" customHeight="1" x14ac:dyDescent="0.2">
      <c r="A183" s="233" t="str">
        <f t="shared" si="9"/>
        <v/>
      </c>
      <c r="B183" s="234"/>
      <c r="C183" s="230"/>
      <c r="D183" s="230"/>
      <c r="E183" s="165"/>
      <c r="F183" s="230"/>
      <c r="G183" s="230"/>
      <c r="H183" s="230"/>
      <c r="I183" s="230"/>
      <c r="J183" s="230"/>
      <c r="K183" s="230"/>
      <c r="L183" s="230"/>
      <c r="M183" s="231">
        <f t="shared" si="11"/>
        <v>0</v>
      </c>
      <c r="N183" s="230"/>
      <c r="O183" s="230"/>
      <c r="P183" s="230"/>
      <c r="Q183" s="230"/>
      <c r="R183" s="232"/>
      <c r="S183" s="220"/>
      <c r="T183" s="157"/>
      <c r="U183" s="157"/>
    </row>
    <row r="184" spans="1:21" ht="15" customHeight="1" x14ac:dyDescent="0.2">
      <c r="A184" s="233" t="str">
        <f t="shared" si="9"/>
        <v/>
      </c>
      <c r="B184" s="234"/>
      <c r="C184" s="230"/>
      <c r="D184" s="230"/>
      <c r="E184" s="165"/>
      <c r="F184" s="230"/>
      <c r="G184" s="230"/>
      <c r="H184" s="230"/>
      <c r="I184" s="230"/>
      <c r="J184" s="230"/>
      <c r="K184" s="230"/>
      <c r="L184" s="230"/>
      <c r="M184" s="231">
        <f t="shared" si="11"/>
        <v>0</v>
      </c>
      <c r="N184" s="230"/>
      <c r="O184" s="230"/>
      <c r="P184" s="230"/>
      <c r="Q184" s="230"/>
      <c r="R184" s="232"/>
      <c r="S184" s="220"/>
      <c r="T184" s="157"/>
      <c r="U184" s="157"/>
    </row>
    <row r="185" spans="1:21" ht="15" customHeight="1" x14ac:dyDescent="0.2">
      <c r="A185" s="233" t="str">
        <f t="shared" si="9"/>
        <v/>
      </c>
      <c r="B185" s="234"/>
      <c r="C185" s="230"/>
      <c r="D185" s="230"/>
      <c r="E185" s="165"/>
      <c r="F185" s="230"/>
      <c r="G185" s="230"/>
      <c r="H185" s="230"/>
      <c r="I185" s="230"/>
      <c r="J185" s="230"/>
      <c r="K185" s="230"/>
      <c r="L185" s="230"/>
      <c r="M185" s="231">
        <f t="shared" si="11"/>
        <v>0</v>
      </c>
      <c r="N185" s="230"/>
      <c r="O185" s="230"/>
      <c r="P185" s="230"/>
      <c r="Q185" s="230"/>
      <c r="R185" s="232"/>
      <c r="S185" s="220"/>
      <c r="T185" s="157"/>
      <c r="U185" s="157"/>
    </row>
    <row r="186" spans="1:21" ht="15" customHeight="1" x14ac:dyDescent="0.2">
      <c r="A186" s="233" t="str">
        <f t="shared" si="9"/>
        <v/>
      </c>
      <c r="B186" s="234"/>
      <c r="C186" s="230"/>
      <c r="D186" s="230"/>
      <c r="E186" s="165"/>
      <c r="F186" s="230"/>
      <c r="G186" s="230"/>
      <c r="H186" s="230"/>
      <c r="I186" s="230"/>
      <c r="J186" s="230"/>
      <c r="K186" s="230"/>
      <c r="L186" s="230"/>
      <c r="M186" s="231">
        <f t="shared" si="11"/>
        <v>0</v>
      </c>
      <c r="N186" s="230"/>
      <c r="O186" s="230"/>
      <c r="P186" s="230"/>
      <c r="Q186" s="230"/>
      <c r="R186" s="232"/>
      <c r="S186" s="220"/>
      <c r="T186" s="157"/>
      <c r="U186" s="157"/>
    </row>
    <row r="187" spans="1:21" ht="15" customHeight="1" x14ac:dyDescent="0.2">
      <c r="A187" s="233" t="str">
        <f t="shared" si="9"/>
        <v/>
      </c>
      <c r="B187" s="234"/>
      <c r="C187" s="230"/>
      <c r="D187" s="230"/>
      <c r="E187" s="165"/>
      <c r="F187" s="230"/>
      <c r="G187" s="230"/>
      <c r="H187" s="230"/>
      <c r="I187" s="230"/>
      <c r="J187" s="230"/>
      <c r="K187" s="230"/>
      <c r="L187" s="230"/>
      <c r="M187" s="231">
        <f t="shared" si="11"/>
        <v>0</v>
      </c>
      <c r="N187" s="230"/>
      <c r="O187" s="230"/>
      <c r="P187" s="230"/>
      <c r="Q187" s="230"/>
      <c r="R187" s="232"/>
      <c r="S187" s="220"/>
      <c r="T187" s="157"/>
      <c r="U187" s="157"/>
    </row>
    <row r="188" spans="1:21" ht="15" customHeight="1" thickBot="1" x14ac:dyDescent="0.25">
      <c r="A188" s="243" t="s">
        <v>58</v>
      </c>
      <c r="B188" s="244"/>
      <c r="C188" s="246"/>
      <c r="D188" s="246"/>
      <c r="E188" s="166"/>
      <c r="F188" s="246"/>
      <c r="G188" s="246"/>
      <c r="H188" s="246"/>
      <c r="I188" s="246"/>
      <c r="J188" s="246"/>
      <c r="K188" s="246"/>
      <c r="L188" s="246"/>
      <c r="M188" s="248">
        <f>SUM(M172:R187)</f>
        <v>0</v>
      </c>
      <c r="N188" s="249"/>
      <c r="O188" s="249"/>
      <c r="P188" s="249"/>
      <c r="Q188" s="249"/>
      <c r="R188" s="250"/>
      <c r="S188" s="222">
        <f>M188*B168</f>
        <v>0</v>
      </c>
      <c r="T188" s="157"/>
      <c r="U188" s="157"/>
    </row>
    <row r="189" spans="1:21" ht="18.75" customHeight="1" x14ac:dyDescent="0.2">
      <c r="A189" s="247" t="s">
        <v>68</v>
      </c>
      <c r="B189" s="247"/>
      <c r="C189" s="247"/>
      <c r="D189" s="247"/>
      <c r="E189" s="247"/>
      <c r="F189" s="247"/>
      <c r="G189" s="247"/>
      <c r="H189" s="247"/>
      <c r="I189" s="247"/>
      <c r="J189" s="247"/>
      <c r="K189" s="247"/>
      <c r="L189" s="247"/>
      <c r="M189" s="247"/>
      <c r="N189" s="247"/>
      <c r="O189" s="247"/>
      <c r="P189" s="247"/>
      <c r="Q189" s="247"/>
      <c r="R189" s="247"/>
      <c r="S189" s="247"/>
      <c r="T189" s="239"/>
      <c r="U189" s="239"/>
    </row>
    <row r="190" spans="1:21" ht="12" thickBot="1" x14ac:dyDescent="0.25">
      <c r="A190" s="245"/>
      <c r="B190" s="245"/>
      <c r="C190" s="239"/>
      <c r="D190" s="239"/>
      <c r="F190" s="239"/>
      <c r="G190" s="239"/>
      <c r="H190" s="239"/>
      <c r="I190" s="239"/>
      <c r="J190" s="239"/>
      <c r="K190" s="239"/>
      <c r="L190" s="239"/>
      <c r="M190" s="239"/>
      <c r="N190" s="239"/>
      <c r="O190" s="239"/>
      <c r="P190" s="239"/>
      <c r="Q190" s="239"/>
      <c r="R190" s="239"/>
      <c r="T190" s="239"/>
      <c r="U190" s="239"/>
    </row>
    <row r="191" spans="1:21" ht="28.5" customHeight="1" thickBot="1" x14ac:dyDescent="0.25">
      <c r="A191" s="240" t="s">
        <v>48</v>
      </c>
      <c r="B191" s="241"/>
      <c r="C191" s="241"/>
      <c r="D191" s="241"/>
      <c r="E191" s="241"/>
      <c r="F191" s="241"/>
      <c r="G191" s="241"/>
      <c r="H191" s="241"/>
      <c r="I191" s="241"/>
      <c r="J191" s="241"/>
      <c r="K191" s="241"/>
      <c r="L191" s="241"/>
      <c r="M191" s="241"/>
      <c r="N191" s="241"/>
      <c r="O191" s="241"/>
      <c r="P191" s="241"/>
      <c r="Q191" s="241"/>
      <c r="R191" s="241"/>
      <c r="S191" s="242"/>
      <c r="T191" s="239"/>
      <c r="U191" s="239"/>
    </row>
    <row r="192" spans="1:21" x14ac:dyDescent="0.2">
      <c r="H192" s="2"/>
      <c r="O192" s="2"/>
      <c r="P192" s="2"/>
      <c r="Q192" s="2"/>
    </row>
    <row r="193" spans="8:17" x14ac:dyDescent="0.2">
      <c r="H193" s="2"/>
      <c r="O193" s="2"/>
      <c r="P193" s="2"/>
      <c r="Q193" s="2"/>
    </row>
    <row r="194" spans="8:17" x14ac:dyDescent="0.2">
      <c r="H194" s="2"/>
      <c r="O194" s="2"/>
      <c r="P194" s="2"/>
      <c r="Q194" s="2"/>
    </row>
    <row r="195" spans="8:17" x14ac:dyDescent="0.2">
      <c r="H195" s="2"/>
      <c r="O195" s="2"/>
      <c r="P195" s="2"/>
      <c r="Q195" s="2"/>
    </row>
    <row r="196" spans="8:17" x14ac:dyDescent="0.2">
      <c r="H196" s="2"/>
      <c r="O196" s="2"/>
      <c r="P196" s="2"/>
      <c r="Q196" s="2"/>
    </row>
    <row r="197" spans="8:17" x14ac:dyDescent="0.2">
      <c r="H197" s="2"/>
      <c r="O197" s="2"/>
      <c r="P197" s="2"/>
      <c r="Q197" s="2"/>
    </row>
    <row r="198" spans="8:17" x14ac:dyDescent="0.2">
      <c r="H198" s="2"/>
      <c r="O198" s="2"/>
      <c r="P198" s="2"/>
      <c r="Q198" s="2"/>
    </row>
    <row r="199" spans="8:17" x14ac:dyDescent="0.2">
      <c r="H199" s="2"/>
      <c r="O199" s="2"/>
      <c r="P199" s="2"/>
      <c r="Q199" s="2"/>
    </row>
    <row r="200" spans="8:17" x14ac:dyDescent="0.2">
      <c r="H200" s="2"/>
      <c r="O200" s="2"/>
      <c r="P200" s="2"/>
      <c r="Q200" s="2"/>
    </row>
    <row r="201" spans="8:17" x14ac:dyDescent="0.2">
      <c r="H201" s="2"/>
      <c r="O201" s="2"/>
      <c r="P201" s="2"/>
      <c r="Q201" s="2"/>
    </row>
    <row r="202" spans="8:17" x14ac:dyDescent="0.2">
      <c r="H202" s="2"/>
      <c r="O202" s="2"/>
      <c r="P202" s="2"/>
      <c r="Q202" s="2"/>
    </row>
    <row r="203" spans="8:17" x14ac:dyDescent="0.2">
      <c r="H203" s="2"/>
      <c r="O203" s="2"/>
      <c r="P203" s="2"/>
      <c r="Q203" s="2"/>
    </row>
    <row r="204" spans="8:17" x14ac:dyDescent="0.2">
      <c r="H204" s="2"/>
      <c r="O204" s="2"/>
      <c r="P204" s="2"/>
      <c r="Q204" s="2"/>
    </row>
    <row r="205" spans="8:17" x14ac:dyDescent="0.2">
      <c r="H205" s="2"/>
      <c r="O205" s="2"/>
      <c r="P205" s="2"/>
      <c r="Q205" s="2"/>
    </row>
    <row r="206" spans="8:17" x14ac:dyDescent="0.2">
      <c r="H206" s="2"/>
      <c r="O206" s="2"/>
      <c r="P206" s="2"/>
      <c r="Q206" s="2"/>
    </row>
    <row r="207" spans="8:17" x14ac:dyDescent="0.2">
      <c r="H207" s="2"/>
      <c r="O207" s="2"/>
      <c r="P207" s="2"/>
      <c r="Q207" s="2"/>
    </row>
    <row r="208" spans="8:17" x14ac:dyDescent="0.2">
      <c r="H208" s="2"/>
      <c r="O208" s="2"/>
      <c r="P208" s="2"/>
      <c r="Q208" s="2"/>
    </row>
    <row r="209" spans="8:17" x14ac:dyDescent="0.2">
      <c r="H209" s="2"/>
      <c r="O209" s="2"/>
      <c r="P209" s="2"/>
      <c r="Q209" s="2"/>
    </row>
    <row r="210" spans="8:17" x14ac:dyDescent="0.2">
      <c r="H210" s="2"/>
      <c r="O210" s="2"/>
      <c r="P210" s="2"/>
      <c r="Q210" s="2"/>
    </row>
    <row r="211" spans="8:17" x14ac:dyDescent="0.2">
      <c r="H211" s="2"/>
      <c r="O211" s="2"/>
      <c r="P211" s="2"/>
      <c r="Q211" s="2"/>
    </row>
    <row r="212" spans="8:17" x14ac:dyDescent="0.2">
      <c r="H212" s="2"/>
      <c r="O212" s="2"/>
      <c r="P212" s="2"/>
      <c r="Q212" s="2"/>
    </row>
    <row r="213" spans="8:17" x14ac:dyDescent="0.2">
      <c r="H213" s="2"/>
      <c r="O213" s="2"/>
      <c r="P213" s="2"/>
      <c r="Q213" s="2"/>
    </row>
    <row r="214" spans="8:17" x14ac:dyDescent="0.2">
      <c r="H214" s="2"/>
      <c r="O214" s="2"/>
      <c r="P214" s="2"/>
      <c r="Q214" s="2"/>
    </row>
    <row r="215" spans="8:17" x14ac:dyDescent="0.2">
      <c r="H215" s="2"/>
      <c r="O215" s="2"/>
      <c r="P215" s="2"/>
      <c r="Q215" s="2"/>
    </row>
    <row r="216" spans="8:17" x14ac:dyDescent="0.2">
      <c r="H216" s="2"/>
      <c r="O216" s="2"/>
      <c r="P216" s="2"/>
      <c r="Q216" s="2"/>
    </row>
    <row r="217" spans="8:17" x14ac:dyDescent="0.2">
      <c r="H217" s="2"/>
      <c r="O217" s="2"/>
      <c r="P217" s="2"/>
      <c r="Q217" s="2"/>
    </row>
    <row r="218" spans="8:17" x14ac:dyDescent="0.2">
      <c r="H218" s="2"/>
      <c r="O218" s="2"/>
      <c r="P218" s="2"/>
      <c r="Q218" s="2"/>
    </row>
    <row r="219" spans="8:17" x14ac:dyDescent="0.2">
      <c r="H219" s="2"/>
      <c r="O219" s="2"/>
      <c r="P219" s="2"/>
      <c r="Q219" s="2"/>
    </row>
    <row r="220" spans="8:17" x14ac:dyDescent="0.2">
      <c r="H220" s="2"/>
      <c r="O220" s="2"/>
      <c r="P220" s="2"/>
      <c r="Q220" s="2"/>
    </row>
    <row r="221" spans="8:17" x14ac:dyDescent="0.2">
      <c r="H221" s="2"/>
      <c r="O221" s="2"/>
      <c r="P221" s="2"/>
      <c r="Q221" s="2"/>
    </row>
    <row r="222" spans="8:17" x14ac:dyDescent="0.2">
      <c r="H222" s="2"/>
      <c r="O222" s="2"/>
      <c r="P222" s="2"/>
      <c r="Q222" s="2"/>
    </row>
    <row r="223" spans="8:17" x14ac:dyDescent="0.2">
      <c r="H223" s="2"/>
      <c r="O223" s="2"/>
      <c r="P223" s="2"/>
      <c r="Q223" s="2"/>
    </row>
    <row r="224" spans="8:17" x14ac:dyDescent="0.2">
      <c r="H224" s="2"/>
      <c r="O224" s="2"/>
      <c r="P224" s="2"/>
      <c r="Q224" s="2"/>
    </row>
    <row r="225" spans="8:17" x14ac:dyDescent="0.2">
      <c r="H225" s="2"/>
      <c r="O225" s="2"/>
      <c r="P225" s="2"/>
      <c r="Q225" s="2"/>
    </row>
    <row r="226" spans="8:17" x14ac:dyDescent="0.2">
      <c r="H226" s="2"/>
      <c r="O226" s="2"/>
      <c r="P226" s="2"/>
      <c r="Q226" s="2"/>
    </row>
    <row r="227" spans="8:17" x14ac:dyDescent="0.2">
      <c r="H227" s="2"/>
      <c r="O227" s="2"/>
      <c r="P227" s="2"/>
      <c r="Q227" s="2"/>
    </row>
    <row r="228" spans="8:17" x14ac:dyDescent="0.2">
      <c r="H228" s="2"/>
      <c r="O228" s="2"/>
      <c r="P228" s="2"/>
      <c r="Q228" s="2"/>
    </row>
    <row r="229" spans="8:17" x14ac:dyDescent="0.2">
      <c r="H229" s="2"/>
      <c r="O229" s="2"/>
      <c r="P229" s="2"/>
      <c r="Q229" s="2"/>
    </row>
    <row r="230" spans="8:17" x14ac:dyDescent="0.2">
      <c r="H230" s="2"/>
      <c r="O230" s="2"/>
      <c r="P230" s="2"/>
      <c r="Q230" s="2"/>
    </row>
    <row r="231" spans="8:17" x14ac:dyDescent="0.2">
      <c r="H231" s="2"/>
      <c r="O231" s="2"/>
      <c r="P231" s="2"/>
      <c r="Q231" s="2"/>
    </row>
    <row r="232" spans="8:17" x14ac:dyDescent="0.2">
      <c r="H232" s="2"/>
      <c r="O232" s="2"/>
      <c r="P232" s="2"/>
      <c r="Q232" s="2"/>
    </row>
    <row r="233" spans="8:17" x14ac:dyDescent="0.2">
      <c r="H233" s="2"/>
      <c r="O233" s="2"/>
      <c r="P233" s="2"/>
      <c r="Q233" s="2"/>
    </row>
    <row r="234" spans="8:17" x14ac:dyDescent="0.2">
      <c r="H234" s="2"/>
      <c r="O234" s="2"/>
      <c r="P234" s="2"/>
      <c r="Q234" s="2"/>
    </row>
    <row r="235" spans="8:17" x14ac:dyDescent="0.2">
      <c r="H235" s="2"/>
      <c r="O235" s="2"/>
      <c r="P235" s="2"/>
      <c r="Q235" s="2"/>
    </row>
    <row r="236" spans="8:17" x14ac:dyDescent="0.2">
      <c r="H236" s="2"/>
      <c r="O236" s="2"/>
      <c r="P236" s="2"/>
      <c r="Q236" s="2"/>
    </row>
    <row r="237" spans="8:17" x14ac:dyDescent="0.2">
      <c r="H237" s="2"/>
      <c r="O237" s="2"/>
      <c r="P237" s="2"/>
      <c r="Q237" s="2"/>
    </row>
    <row r="238" spans="8:17" x14ac:dyDescent="0.2">
      <c r="H238" s="2"/>
      <c r="O238" s="2"/>
      <c r="P238" s="2"/>
      <c r="Q238" s="2"/>
    </row>
    <row r="239" spans="8:17" x14ac:dyDescent="0.2">
      <c r="H239" s="2"/>
      <c r="O239" s="2"/>
      <c r="P239" s="2"/>
      <c r="Q239" s="2"/>
    </row>
    <row r="240" spans="8:17" x14ac:dyDescent="0.2">
      <c r="H240" s="2"/>
      <c r="O240" s="2"/>
      <c r="P240" s="2"/>
      <c r="Q240" s="2"/>
    </row>
    <row r="241" spans="8:17" x14ac:dyDescent="0.2">
      <c r="H241" s="2"/>
      <c r="O241" s="2"/>
      <c r="P241" s="2"/>
      <c r="Q241" s="2"/>
    </row>
    <row r="242" spans="8:17" x14ac:dyDescent="0.2">
      <c r="H242" s="2"/>
      <c r="O242" s="2"/>
      <c r="P242" s="2"/>
      <c r="Q242" s="2"/>
    </row>
    <row r="243" spans="8:17" x14ac:dyDescent="0.2">
      <c r="H243" s="2"/>
      <c r="O243" s="2"/>
      <c r="P243" s="2"/>
      <c r="Q243" s="2"/>
    </row>
    <row r="244" spans="8:17" x14ac:dyDescent="0.2">
      <c r="H244" s="2"/>
      <c r="O244" s="2"/>
      <c r="P244" s="2"/>
      <c r="Q244" s="2"/>
    </row>
    <row r="245" spans="8:17" x14ac:dyDescent="0.2">
      <c r="H245" s="2"/>
      <c r="O245" s="2"/>
      <c r="P245" s="2"/>
      <c r="Q245" s="2"/>
    </row>
    <row r="246" spans="8:17" x14ac:dyDescent="0.2">
      <c r="H246" s="2"/>
      <c r="O246" s="2"/>
      <c r="P246" s="2"/>
      <c r="Q246" s="2"/>
    </row>
    <row r="247" spans="8:17" x14ac:dyDescent="0.2">
      <c r="H247" s="2"/>
      <c r="O247" s="2"/>
      <c r="P247" s="2"/>
      <c r="Q247" s="2"/>
    </row>
    <row r="248" spans="8:17" x14ac:dyDescent="0.2">
      <c r="H248" s="2"/>
      <c r="O248" s="2"/>
      <c r="P248" s="2"/>
      <c r="Q248" s="2"/>
    </row>
    <row r="249" spans="8:17" x14ac:dyDescent="0.2">
      <c r="H249" s="2"/>
      <c r="O249" s="2"/>
      <c r="P249" s="2"/>
      <c r="Q249" s="2"/>
    </row>
    <row r="250" spans="8:17" x14ac:dyDescent="0.2">
      <c r="H250" s="2"/>
      <c r="O250" s="2"/>
      <c r="P250" s="2"/>
      <c r="Q250" s="2"/>
    </row>
    <row r="251" spans="8:17" x14ac:dyDescent="0.2">
      <c r="H251" s="2"/>
      <c r="O251" s="2"/>
      <c r="P251" s="2"/>
      <c r="Q251" s="2"/>
    </row>
    <row r="252" spans="8:17" x14ac:dyDescent="0.2">
      <c r="H252" s="2"/>
      <c r="O252" s="2"/>
      <c r="P252" s="2"/>
      <c r="Q252" s="2"/>
    </row>
    <row r="253" spans="8:17" x14ac:dyDescent="0.2">
      <c r="H253" s="2"/>
      <c r="O253" s="2"/>
      <c r="P253" s="2"/>
      <c r="Q253" s="2"/>
    </row>
    <row r="254" spans="8:17" x14ac:dyDescent="0.2">
      <c r="H254" s="2"/>
      <c r="O254" s="2"/>
      <c r="P254" s="2"/>
      <c r="Q254" s="2"/>
    </row>
    <row r="255" spans="8:17" x14ac:dyDescent="0.2">
      <c r="H255" s="2"/>
      <c r="O255" s="2"/>
      <c r="P255" s="2"/>
      <c r="Q255" s="2"/>
    </row>
    <row r="256" spans="8:17" x14ac:dyDescent="0.2">
      <c r="H256" s="2"/>
      <c r="O256" s="2"/>
      <c r="P256" s="2"/>
      <c r="Q256" s="2"/>
    </row>
    <row r="257" spans="8:17" x14ac:dyDescent="0.2">
      <c r="H257" s="2"/>
      <c r="O257" s="2"/>
      <c r="P257" s="2"/>
      <c r="Q257" s="2"/>
    </row>
    <row r="258" spans="8:17" x14ac:dyDescent="0.2">
      <c r="H258" s="2"/>
      <c r="O258" s="2"/>
      <c r="P258" s="2"/>
      <c r="Q258" s="2"/>
    </row>
    <row r="259" spans="8:17" x14ac:dyDescent="0.2">
      <c r="H259" s="2"/>
      <c r="O259" s="2"/>
      <c r="P259" s="2"/>
      <c r="Q259" s="2"/>
    </row>
    <row r="260" spans="8:17" x14ac:dyDescent="0.2">
      <c r="H260" s="2"/>
      <c r="O260" s="2"/>
      <c r="P260" s="2"/>
      <c r="Q260" s="2"/>
    </row>
    <row r="261" spans="8:17" x14ac:dyDescent="0.2">
      <c r="H261" s="2"/>
      <c r="O261" s="2"/>
      <c r="P261" s="2"/>
      <c r="Q261" s="2"/>
    </row>
    <row r="262" spans="8:17" x14ac:dyDescent="0.2">
      <c r="H262" s="2"/>
      <c r="O262" s="2"/>
      <c r="P262" s="2"/>
      <c r="Q262" s="2"/>
    </row>
    <row r="263" spans="8:17" x14ac:dyDescent="0.2">
      <c r="H263" s="2"/>
      <c r="O263" s="2"/>
      <c r="P263" s="2"/>
      <c r="Q263" s="2"/>
    </row>
    <row r="264" spans="8:17" x14ac:dyDescent="0.2">
      <c r="H264" s="2"/>
      <c r="O264" s="2"/>
      <c r="P264" s="2"/>
      <c r="Q264" s="2"/>
    </row>
    <row r="265" spans="8:17" x14ac:dyDescent="0.2">
      <c r="H265" s="2"/>
      <c r="O265" s="2"/>
      <c r="P265" s="2"/>
      <c r="Q265" s="2"/>
    </row>
    <row r="266" spans="8:17" x14ac:dyDescent="0.2">
      <c r="H266" s="2"/>
      <c r="O266" s="2"/>
      <c r="P266" s="2"/>
      <c r="Q266" s="2"/>
    </row>
    <row r="267" spans="8:17" x14ac:dyDescent="0.2">
      <c r="H267" s="2"/>
      <c r="O267" s="2"/>
      <c r="P267" s="2"/>
      <c r="Q267" s="2"/>
    </row>
    <row r="268" spans="8:17" x14ac:dyDescent="0.2">
      <c r="H268" s="2"/>
      <c r="O268" s="2"/>
      <c r="P268" s="2"/>
      <c r="Q268" s="2"/>
    </row>
    <row r="269" spans="8:17" x14ac:dyDescent="0.2">
      <c r="H269" s="2"/>
      <c r="O269" s="2"/>
      <c r="P269" s="2"/>
      <c r="Q269" s="2"/>
    </row>
    <row r="270" spans="8:17" x14ac:dyDescent="0.2">
      <c r="H270" s="2"/>
      <c r="O270" s="2"/>
      <c r="P270" s="2"/>
      <c r="Q270" s="2"/>
    </row>
    <row r="271" spans="8:17" x14ac:dyDescent="0.2">
      <c r="H271" s="2"/>
      <c r="O271" s="2"/>
      <c r="P271" s="2"/>
      <c r="Q271" s="2"/>
    </row>
    <row r="272" spans="8:17" x14ac:dyDescent="0.2">
      <c r="H272" s="2"/>
      <c r="O272" s="2"/>
      <c r="P272" s="2"/>
      <c r="Q272" s="2"/>
    </row>
    <row r="273" spans="8:17" x14ac:dyDescent="0.2">
      <c r="H273" s="2"/>
      <c r="O273" s="2"/>
      <c r="P273" s="2"/>
      <c r="Q273" s="2"/>
    </row>
    <row r="274" spans="8:17" x14ac:dyDescent="0.2">
      <c r="H274" s="2"/>
      <c r="O274" s="2"/>
      <c r="P274" s="2"/>
      <c r="Q274" s="2"/>
    </row>
    <row r="275" spans="8:17" x14ac:dyDescent="0.2">
      <c r="H275" s="2"/>
      <c r="O275" s="2"/>
      <c r="P275" s="2"/>
      <c r="Q275" s="2"/>
    </row>
    <row r="276" spans="8:17" x14ac:dyDescent="0.2">
      <c r="H276" s="2"/>
      <c r="O276" s="2"/>
      <c r="P276" s="2"/>
      <c r="Q276" s="2"/>
    </row>
    <row r="277" spans="8:17" x14ac:dyDescent="0.2">
      <c r="H277" s="2"/>
      <c r="O277" s="2"/>
      <c r="P277" s="2"/>
      <c r="Q277" s="2"/>
    </row>
    <row r="278" spans="8:17" x14ac:dyDescent="0.2">
      <c r="H278" s="2"/>
      <c r="O278" s="2"/>
      <c r="P278" s="2"/>
      <c r="Q278" s="2"/>
    </row>
    <row r="279" spans="8:17" x14ac:dyDescent="0.2">
      <c r="H279" s="2"/>
      <c r="O279" s="2"/>
      <c r="P279" s="2"/>
      <c r="Q279" s="2"/>
    </row>
    <row r="280" spans="8:17" x14ac:dyDescent="0.2">
      <c r="H280" s="2"/>
      <c r="O280" s="2"/>
      <c r="P280" s="2"/>
      <c r="Q280" s="2"/>
    </row>
    <row r="281" spans="8:17" x14ac:dyDescent="0.2">
      <c r="H281" s="2"/>
      <c r="O281" s="2"/>
      <c r="P281" s="2"/>
      <c r="Q281" s="2"/>
    </row>
    <row r="282" spans="8:17" x14ac:dyDescent="0.2">
      <c r="H282" s="2"/>
      <c r="O282" s="2"/>
      <c r="P282" s="2"/>
      <c r="Q282" s="2"/>
    </row>
    <row r="283" spans="8:17" x14ac:dyDescent="0.2">
      <c r="H283" s="2"/>
      <c r="O283" s="2"/>
      <c r="P283" s="2"/>
      <c r="Q283" s="2"/>
    </row>
    <row r="284" spans="8:17" x14ac:dyDescent="0.2">
      <c r="H284" s="2"/>
      <c r="O284" s="2"/>
      <c r="P284" s="2"/>
      <c r="Q284" s="2"/>
    </row>
    <row r="285" spans="8:17" x14ac:dyDescent="0.2">
      <c r="H285" s="2"/>
      <c r="O285" s="2"/>
      <c r="P285" s="2"/>
      <c r="Q285" s="2"/>
    </row>
    <row r="286" spans="8:17" x14ac:dyDescent="0.2">
      <c r="H286" s="2"/>
      <c r="O286" s="2"/>
      <c r="P286" s="2"/>
      <c r="Q286" s="2"/>
    </row>
    <row r="287" spans="8:17" x14ac:dyDescent="0.2">
      <c r="H287" s="2"/>
      <c r="O287" s="2"/>
      <c r="P287" s="2"/>
      <c r="Q287" s="2"/>
    </row>
    <row r="288" spans="8:17" x14ac:dyDescent="0.2">
      <c r="H288" s="2"/>
      <c r="O288" s="2"/>
      <c r="P288" s="2"/>
      <c r="Q288" s="2"/>
    </row>
    <row r="289" spans="8:17" x14ac:dyDescent="0.2">
      <c r="H289" s="2"/>
      <c r="O289" s="2"/>
      <c r="P289" s="2"/>
      <c r="Q289" s="2"/>
    </row>
    <row r="290" spans="8:17" x14ac:dyDescent="0.2">
      <c r="H290" s="2"/>
      <c r="O290" s="2"/>
      <c r="P290" s="2"/>
      <c r="Q290" s="2"/>
    </row>
    <row r="291" spans="8:17" x14ac:dyDescent="0.2">
      <c r="H291" s="2"/>
      <c r="O291" s="2"/>
      <c r="P291" s="2"/>
      <c r="Q291" s="2"/>
    </row>
    <row r="292" spans="8:17" x14ac:dyDescent="0.2">
      <c r="H292" s="2"/>
      <c r="O292" s="2"/>
      <c r="P292" s="2"/>
      <c r="Q292" s="2"/>
    </row>
    <row r="293" spans="8:17" x14ac:dyDescent="0.2">
      <c r="H293" s="2"/>
      <c r="O293" s="2"/>
      <c r="P293" s="2"/>
      <c r="Q293" s="2"/>
    </row>
    <row r="294" spans="8:17" x14ac:dyDescent="0.2">
      <c r="H294" s="2"/>
      <c r="O294" s="2"/>
      <c r="P294" s="2"/>
      <c r="Q294" s="2"/>
    </row>
    <row r="295" spans="8:17" x14ac:dyDescent="0.2">
      <c r="H295" s="2"/>
      <c r="O295" s="2"/>
      <c r="P295" s="2"/>
      <c r="Q295" s="2"/>
    </row>
    <row r="296" spans="8:17" x14ac:dyDescent="0.2">
      <c r="H296" s="2"/>
      <c r="O296" s="2"/>
      <c r="P296" s="2"/>
      <c r="Q296" s="2"/>
    </row>
    <row r="297" spans="8:17" x14ac:dyDescent="0.2">
      <c r="H297" s="2"/>
      <c r="O297" s="2"/>
      <c r="P297" s="2"/>
      <c r="Q297" s="2"/>
    </row>
    <row r="298" spans="8:17" x14ac:dyDescent="0.2">
      <c r="H298" s="2"/>
      <c r="O298" s="2"/>
      <c r="P298" s="2"/>
      <c r="Q298" s="2"/>
    </row>
    <row r="299" spans="8:17" x14ac:dyDescent="0.2">
      <c r="H299" s="2"/>
      <c r="O299" s="2"/>
      <c r="P299" s="2"/>
      <c r="Q299" s="2"/>
    </row>
    <row r="300" spans="8:17" x14ac:dyDescent="0.2">
      <c r="H300" s="2"/>
      <c r="O300" s="2"/>
      <c r="P300" s="2"/>
      <c r="Q300" s="2"/>
    </row>
    <row r="301" spans="8:17" x14ac:dyDescent="0.2">
      <c r="H301" s="2"/>
      <c r="O301" s="2"/>
      <c r="P301" s="2"/>
      <c r="Q301" s="2"/>
    </row>
    <row r="302" spans="8:17" x14ac:dyDescent="0.2">
      <c r="H302" s="2"/>
      <c r="O302" s="2"/>
      <c r="P302" s="2"/>
      <c r="Q302" s="2"/>
    </row>
    <row r="303" spans="8:17" x14ac:dyDescent="0.2">
      <c r="H303" s="2"/>
      <c r="O303" s="2"/>
      <c r="P303" s="2"/>
      <c r="Q303" s="2"/>
    </row>
    <row r="304" spans="8:17" x14ac:dyDescent="0.2">
      <c r="H304" s="2"/>
      <c r="O304" s="2"/>
      <c r="P304" s="2"/>
      <c r="Q304" s="2"/>
    </row>
    <row r="305" spans="8:17" x14ac:dyDescent="0.2">
      <c r="H305" s="2"/>
      <c r="O305" s="2"/>
      <c r="P305" s="2"/>
      <c r="Q305" s="2"/>
    </row>
    <row r="306" spans="8:17" x14ac:dyDescent="0.2">
      <c r="H306" s="2"/>
      <c r="O306" s="2"/>
      <c r="P306" s="2"/>
      <c r="Q306" s="2"/>
    </row>
    <row r="307" spans="8:17" x14ac:dyDescent="0.2">
      <c r="H307" s="2"/>
      <c r="O307" s="2"/>
      <c r="P307" s="2"/>
      <c r="Q307" s="2"/>
    </row>
    <row r="308" spans="8:17" x14ac:dyDescent="0.2">
      <c r="H308" s="2"/>
      <c r="O308" s="2"/>
      <c r="P308" s="2"/>
      <c r="Q308" s="2"/>
    </row>
    <row r="309" spans="8:17" x14ac:dyDescent="0.2">
      <c r="H309" s="2"/>
      <c r="O309" s="2"/>
      <c r="P309" s="2"/>
      <c r="Q309" s="2"/>
    </row>
    <row r="310" spans="8:17" x14ac:dyDescent="0.2">
      <c r="H310" s="2"/>
      <c r="O310" s="2"/>
      <c r="P310" s="2"/>
      <c r="Q310" s="2"/>
    </row>
    <row r="311" spans="8:17" x14ac:dyDescent="0.2">
      <c r="H311" s="2"/>
      <c r="O311" s="2"/>
      <c r="P311" s="2"/>
      <c r="Q311" s="2"/>
    </row>
    <row r="312" spans="8:17" x14ac:dyDescent="0.2">
      <c r="H312" s="2"/>
      <c r="O312" s="2"/>
      <c r="P312" s="2"/>
      <c r="Q312" s="2"/>
    </row>
    <row r="313" spans="8:17" x14ac:dyDescent="0.2">
      <c r="H313" s="2"/>
      <c r="O313" s="2"/>
      <c r="P313" s="2"/>
      <c r="Q313" s="2"/>
    </row>
    <row r="314" spans="8:17" x14ac:dyDescent="0.2">
      <c r="H314" s="2"/>
      <c r="O314" s="2"/>
      <c r="P314" s="2"/>
      <c r="Q314" s="2"/>
    </row>
    <row r="315" spans="8:17" x14ac:dyDescent="0.2">
      <c r="H315" s="2"/>
      <c r="O315" s="2"/>
      <c r="P315" s="2"/>
      <c r="Q315" s="2"/>
    </row>
    <row r="316" spans="8:17" x14ac:dyDescent="0.2">
      <c r="H316" s="2"/>
      <c r="O316" s="2"/>
      <c r="P316" s="2"/>
      <c r="Q316" s="2"/>
    </row>
    <row r="317" spans="8:17" x14ac:dyDescent="0.2">
      <c r="H317" s="2"/>
      <c r="O317" s="2"/>
      <c r="P317" s="2"/>
      <c r="Q317" s="2"/>
    </row>
    <row r="318" spans="8:17" x14ac:dyDescent="0.2">
      <c r="H318" s="2"/>
      <c r="O318" s="2"/>
      <c r="P318" s="2"/>
      <c r="Q318" s="2"/>
    </row>
    <row r="319" spans="8:17" x14ac:dyDescent="0.2">
      <c r="H319" s="2"/>
      <c r="O319" s="2"/>
      <c r="P319" s="2"/>
      <c r="Q319" s="2"/>
    </row>
    <row r="320" spans="8:17" x14ac:dyDescent="0.2">
      <c r="H320" s="2"/>
      <c r="O320" s="2"/>
      <c r="P320" s="2"/>
      <c r="Q320" s="2"/>
    </row>
    <row r="321" spans="8:17" x14ac:dyDescent="0.2">
      <c r="H321" s="2"/>
      <c r="O321" s="2"/>
      <c r="P321" s="2"/>
      <c r="Q321" s="2"/>
    </row>
    <row r="322" spans="8:17" x14ac:dyDescent="0.2">
      <c r="H322" s="2"/>
      <c r="O322" s="2"/>
      <c r="P322" s="2"/>
      <c r="Q322" s="2"/>
    </row>
    <row r="323" spans="8:17" x14ac:dyDescent="0.2">
      <c r="H323" s="2"/>
      <c r="O323" s="2"/>
      <c r="P323" s="2"/>
      <c r="Q323" s="2"/>
    </row>
    <row r="324" spans="8:17" x14ac:dyDescent="0.2">
      <c r="H324" s="2"/>
      <c r="O324" s="2"/>
      <c r="P324" s="2"/>
      <c r="Q324" s="2"/>
    </row>
    <row r="325" spans="8:17" x14ac:dyDescent="0.2">
      <c r="H325" s="2"/>
      <c r="O325" s="2"/>
      <c r="P325" s="2"/>
      <c r="Q325" s="2"/>
    </row>
    <row r="326" spans="8:17" x14ac:dyDescent="0.2">
      <c r="H326" s="2"/>
      <c r="O326" s="2"/>
      <c r="P326" s="2"/>
      <c r="Q326" s="2"/>
    </row>
    <row r="327" spans="8:17" x14ac:dyDescent="0.2">
      <c r="H327" s="2"/>
      <c r="O327" s="2"/>
      <c r="P327" s="2"/>
      <c r="Q327" s="2"/>
    </row>
    <row r="328" spans="8:17" x14ac:dyDescent="0.2">
      <c r="H328" s="2"/>
      <c r="O328" s="2"/>
      <c r="P328" s="2"/>
      <c r="Q328" s="2"/>
    </row>
    <row r="329" spans="8:17" x14ac:dyDescent="0.2">
      <c r="H329" s="2"/>
      <c r="O329" s="2"/>
      <c r="P329" s="2"/>
      <c r="Q329" s="2"/>
    </row>
    <row r="330" spans="8:17" x14ac:dyDescent="0.2">
      <c r="H330" s="2"/>
      <c r="O330" s="2"/>
      <c r="P330" s="2"/>
      <c r="Q330" s="2"/>
    </row>
    <row r="331" spans="8:17" x14ac:dyDescent="0.2">
      <c r="H331" s="2"/>
      <c r="O331" s="2"/>
      <c r="P331" s="2"/>
      <c r="Q331" s="2"/>
    </row>
    <row r="332" spans="8:17" x14ac:dyDescent="0.2">
      <c r="H332" s="2"/>
      <c r="O332" s="2"/>
      <c r="P332" s="2"/>
      <c r="Q332" s="2"/>
    </row>
    <row r="333" spans="8:17" x14ac:dyDescent="0.2">
      <c r="H333" s="2"/>
      <c r="O333" s="2"/>
      <c r="P333" s="2"/>
      <c r="Q333" s="2"/>
    </row>
    <row r="334" spans="8:17" x14ac:dyDescent="0.2">
      <c r="H334" s="2"/>
      <c r="O334" s="2"/>
      <c r="P334" s="2"/>
      <c r="Q334" s="2"/>
    </row>
    <row r="335" spans="8:17" x14ac:dyDescent="0.2">
      <c r="H335" s="2"/>
      <c r="O335" s="2"/>
      <c r="P335" s="2"/>
      <c r="Q335" s="2"/>
    </row>
    <row r="336" spans="8:17" x14ac:dyDescent="0.2">
      <c r="H336" s="2"/>
      <c r="O336" s="2"/>
      <c r="P336" s="2"/>
      <c r="Q336" s="2"/>
    </row>
    <row r="337" spans="8:17" x14ac:dyDescent="0.2">
      <c r="H337" s="2"/>
      <c r="O337" s="2"/>
      <c r="P337" s="2"/>
      <c r="Q337" s="2"/>
    </row>
    <row r="338" spans="8:17" x14ac:dyDescent="0.2">
      <c r="H338" s="2"/>
      <c r="O338" s="2"/>
      <c r="P338" s="2"/>
      <c r="Q338" s="2"/>
    </row>
    <row r="339" spans="8:17" x14ac:dyDescent="0.2">
      <c r="H339" s="2"/>
      <c r="O339" s="2"/>
      <c r="P339" s="2"/>
      <c r="Q339" s="2"/>
    </row>
    <row r="340" spans="8:17" x14ac:dyDescent="0.2">
      <c r="H340" s="2"/>
      <c r="O340" s="2"/>
      <c r="P340" s="2"/>
      <c r="Q340" s="2"/>
    </row>
    <row r="341" spans="8:17" x14ac:dyDescent="0.2">
      <c r="H341" s="2"/>
      <c r="O341" s="2"/>
      <c r="P341" s="2"/>
      <c r="Q341" s="2"/>
    </row>
    <row r="342" spans="8:17" x14ac:dyDescent="0.2">
      <c r="H342" s="2"/>
      <c r="O342" s="2"/>
      <c r="P342" s="2"/>
      <c r="Q342" s="2"/>
    </row>
    <row r="343" spans="8:17" x14ac:dyDescent="0.2">
      <c r="H343" s="2"/>
      <c r="O343" s="2"/>
      <c r="P343" s="2"/>
      <c r="Q343" s="2"/>
    </row>
    <row r="344" spans="8:17" x14ac:dyDescent="0.2">
      <c r="H344" s="2"/>
      <c r="O344" s="2"/>
      <c r="P344" s="2"/>
      <c r="Q344" s="2"/>
    </row>
    <row r="345" spans="8:17" x14ac:dyDescent="0.2">
      <c r="H345" s="2"/>
      <c r="O345" s="2"/>
      <c r="P345" s="2"/>
      <c r="Q345" s="2"/>
    </row>
    <row r="346" spans="8:17" x14ac:dyDescent="0.2">
      <c r="H346" s="2"/>
      <c r="O346" s="2"/>
      <c r="P346" s="2"/>
      <c r="Q346" s="2"/>
    </row>
    <row r="347" spans="8:17" x14ac:dyDescent="0.2">
      <c r="H347" s="2"/>
      <c r="O347" s="2"/>
      <c r="P347" s="2"/>
      <c r="Q347" s="2"/>
    </row>
    <row r="348" spans="8:17" x14ac:dyDescent="0.2">
      <c r="H348" s="2"/>
      <c r="O348" s="2"/>
      <c r="P348" s="2"/>
      <c r="Q348" s="2"/>
    </row>
    <row r="349" spans="8:17" x14ac:dyDescent="0.2">
      <c r="H349" s="2"/>
      <c r="O349" s="2"/>
      <c r="P349" s="2"/>
      <c r="Q349" s="2"/>
    </row>
    <row r="350" spans="8:17" x14ac:dyDescent="0.2">
      <c r="H350" s="2"/>
      <c r="O350" s="2"/>
      <c r="P350" s="2"/>
      <c r="Q350" s="2"/>
    </row>
    <row r="351" spans="8:17" x14ac:dyDescent="0.2">
      <c r="H351" s="2"/>
      <c r="O351" s="2"/>
      <c r="P351" s="2"/>
      <c r="Q351" s="2"/>
    </row>
    <row r="352" spans="8:17" x14ac:dyDescent="0.2">
      <c r="H352" s="2"/>
      <c r="O352" s="2"/>
      <c r="P352" s="2"/>
      <c r="Q352" s="2"/>
    </row>
    <row r="353" spans="8:17" x14ac:dyDescent="0.2">
      <c r="H353" s="2"/>
      <c r="O353" s="2"/>
      <c r="P353" s="2"/>
      <c r="Q353" s="2"/>
    </row>
    <row r="354" spans="8:17" x14ac:dyDescent="0.2">
      <c r="H354" s="2"/>
      <c r="O354" s="2"/>
      <c r="P354" s="2"/>
      <c r="Q354" s="2"/>
    </row>
    <row r="355" spans="8:17" x14ac:dyDescent="0.2">
      <c r="H355" s="2"/>
      <c r="O355" s="2"/>
      <c r="P355" s="2"/>
      <c r="Q355" s="2"/>
    </row>
    <row r="356" spans="8:17" x14ac:dyDescent="0.2">
      <c r="H356" s="2"/>
      <c r="O356" s="2"/>
      <c r="P356" s="2"/>
      <c r="Q356" s="2"/>
    </row>
    <row r="357" spans="8:17" x14ac:dyDescent="0.2">
      <c r="H357" s="2"/>
      <c r="O357" s="2"/>
      <c r="P357" s="2"/>
      <c r="Q357" s="2"/>
    </row>
    <row r="358" spans="8:17" x14ac:dyDescent="0.2">
      <c r="H358" s="2"/>
      <c r="O358" s="2"/>
      <c r="P358" s="2"/>
      <c r="Q358" s="2"/>
    </row>
    <row r="359" spans="8:17" x14ac:dyDescent="0.2">
      <c r="H359" s="2"/>
      <c r="O359" s="2"/>
      <c r="P359" s="2"/>
      <c r="Q359" s="2"/>
    </row>
    <row r="360" spans="8:17" x14ac:dyDescent="0.2">
      <c r="H360" s="2"/>
      <c r="O360" s="2"/>
      <c r="P360" s="2"/>
      <c r="Q360" s="2"/>
    </row>
    <row r="361" spans="8:17" x14ac:dyDescent="0.2">
      <c r="H361" s="2"/>
      <c r="O361" s="2"/>
      <c r="P361" s="2"/>
      <c r="Q361" s="2"/>
    </row>
    <row r="362" spans="8:17" x14ac:dyDescent="0.2">
      <c r="H362" s="2"/>
      <c r="O362" s="2"/>
      <c r="P362" s="2"/>
      <c r="Q362" s="2"/>
    </row>
    <row r="363" spans="8:17" x14ac:dyDescent="0.2">
      <c r="H363" s="2"/>
      <c r="O363" s="2"/>
      <c r="P363" s="2"/>
      <c r="Q363" s="2"/>
    </row>
    <row r="364" spans="8:17" x14ac:dyDescent="0.2">
      <c r="H364" s="2"/>
      <c r="O364" s="2"/>
      <c r="P364" s="2"/>
      <c r="Q364" s="2"/>
    </row>
    <row r="365" spans="8:17" x14ac:dyDescent="0.2">
      <c r="H365" s="2"/>
      <c r="O365" s="2"/>
      <c r="P365" s="2"/>
      <c r="Q365" s="2"/>
    </row>
    <row r="366" spans="8:17" x14ac:dyDescent="0.2">
      <c r="H366" s="2"/>
      <c r="O366" s="2"/>
      <c r="P366" s="2"/>
      <c r="Q366" s="2"/>
    </row>
    <row r="367" spans="8:17" x14ac:dyDescent="0.2">
      <c r="H367" s="2"/>
      <c r="O367" s="2"/>
      <c r="P367" s="2"/>
      <c r="Q367" s="2"/>
    </row>
    <row r="368" spans="8:17" x14ac:dyDescent="0.2">
      <c r="H368" s="2"/>
      <c r="O368" s="2"/>
      <c r="P368" s="2"/>
      <c r="Q368" s="2"/>
    </row>
    <row r="369" spans="8:17" x14ac:dyDescent="0.2">
      <c r="H369" s="2"/>
      <c r="O369" s="2"/>
      <c r="P369" s="2"/>
      <c r="Q369" s="2"/>
    </row>
    <row r="370" spans="8:17" x14ac:dyDescent="0.2">
      <c r="H370" s="2"/>
      <c r="O370" s="2"/>
      <c r="P370" s="2"/>
      <c r="Q370" s="2"/>
    </row>
    <row r="371" spans="8:17" x14ac:dyDescent="0.2">
      <c r="H371" s="2"/>
      <c r="O371" s="2"/>
      <c r="P371" s="2"/>
      <c r="Q371" s="2"/>
    </row>
    <row r="372" spans="8:17" x14ac:dyDescent="0.2">
      <c r="H372" s="2"/>
      <c r="O372" s="2"/>
      <c r="P372" s="2"/>
      <c r="Q372" s="2"/>
    </row>
    <row r="373" spans="8:17" x14ac:dyDescent="0.2">
      <c r="H373" s="2"/>
      <c r="O373" s="2"/>
      <c r="P373" s="2"/>
      <c r="Q373" s="2"/>
    </row>
    <row r="374" spans="8:17" x14ac:dyDescent="0.2">
      <c r="H374" s="2"/>
      <c r="O374" s="2"/>
      <c r="P374" s="2"/>
      <c r="Q374" s="2"/>
    </row>
    <row r="375" spans="8:17" x14ac:dyDescent="0.2">
      <c r="H375" s="2"/>
      <c r="O375" s="2"/>
      <c r="P375" s="2"/>
      <c r="Q375" s="2"/>
    </row>
    <row r="376" spans="8:17" x14ac:dyDescent="0.2">
      <c r="H376" s="2"/>
      <c r="O376" s="2"/>
      <c r="P376" s="2"/>
      <c r="Q376" s="2"/>
    </row>
    <row r="377" spans="8:17" x14ac:dyDescent="0.2">
      <c r="H377" s="2"/>
      <c r="O377" s="2"/>
      <c r="P377" s="2"/>
      <c r="Q377" s="2"/>
    </row>
    <row r="378" spans="8:17" x14ac:dyDescent="0.2">
      <c r="H378" s="2"/>
      <c r="O378" s="2"/>
      <c r="P378" s="2"/>
      <c r="Q378" s="2"/>
    </row>
    <row r="379" spans="8:17" x14ac:dyDescent="0.2">
      <c r="H379" s="2"/>
      <c r="O379" s="2"/>
      <c r="P379" s="2"/>
      <c r="Q379" s="2"/>
    </row>
    <row r="380" spans="8:17" x14ac:dyDescent="0.2">
      <c r="H380" s="2"/>
      <c r="O380" s="2"/>
      <c r="P380" s="2"/>
      <c r="Q380" s="2"/>
    </row>
    <row r="381" spans="8:17" x14ac:dyDescent="0.2">
      <c r="H381" s="2"/>
      <c r="O381" s="2"/>
      <c r="P381" s="2"/>
      <c r="Q381" s="2"/>
    </row>
    <row r="382" spans="8:17" x14ac:dyDescent="0.2">
      <c r="H382" s="2"/>
      <c r="O382" s="2"/>
      <c r="P382" s="2"/>
      <c r="Q382" s="2"/>
    </row>
    <row r="383" spans="8:17" x14ac:dyDescent="0.2">
      <c r="H383" s="2"/>
      <c r="O383" s="2"/>
      <c r="P383" s="2"/>
      <c r="Q383" s="2"/>
    </row>
    <row r="384" spans="8:17" x14ac:dyDescent="0.2">
      <c r="H384" s="2"/>
      <c r="O384" s="2"/>
      <c r="P384" s="2"/>
      <c r="Q384" s="2"/>
    </row>
    <row r="385" spans="8:17" x14ac:dyDescent="0.2">
      <c r="H385" s="2"/>
      <c r="O385" s="2"/>
      <c r="P385" s="2"/>
      <c r="Q385" s="2"/>
    </row>
    <row r="386" spans="8:17" x14ac:dyDescent="0.2">
      <c r="H386" s="2"/>
      <c r="O386" s="2"/>
      <c r="P386" s="2"/>
      <c r="Q386" s="2"/>
    </row>
    <row r="387" spans="8:17" x14ac:dyDescent="0.2">
      <c r="H387" s="2"/>
      <c r="O387" s="2"/>
      <c r="P387" s="2"/>
      <c r="Q387" s="2"/>
    </row>
    <row r="388" spans="8:17" x14ac:dyDescent="0.2">
      <c r="H388" s="2"/>
      <c r="O388" s="2"/>
      <c r="P388" s="2"/>
      <c r="Q388" s="2"/>
    </row>
    <row r="389" spans="8:17" x14ac:dyDescent="0.2">
      <c r="H389" s="2"/>
      <c r="O389" s="2"/>
      <c r="P389" s="2"/>
      <c r="Q389" s="2"/>
    </row>
    <row r="390" spans="8:17" x14ac:dyDescent="0.2">
      <c r="H390" s="2"/>
      <c r="O390" s="2"/>
      <c r="P390" s="2"/>
      <c r="Q390" s="2"/>
    </row>
    <row r="391" spans="8:17" x14ac:dyDescent="0.2">
      <c r="H391" s="2"/>
      <c r="O391" s="2"/>
      <c r="P391" s="2"/>
      <c r="Q391" s="2"/>
    </row>
    <row r="392" spans="8:17" x14ac:dyDescent="0.2">
      <c r="H392" s="2"/>
      <c r="O392" s="2"/>
      <c r="P392" s="2"/>
      <c r="Q392" s="2"/>
    </row>
    <row r="393" spans="8:17" x14ac:dyDescent="0.2">
      <c r="H393" s="2"/>
      <c r="O393" s="2"/>
      <c r="P393" s="2"/>
      <c r="Q393" s="2"/>
    </row>
    <row r="394" spans="8:17" x14ac:dyDescent="0.2">
      <c r="H394" s="2"/>
      <c r="O394" s="2"/>
      <c r="P394" s="2"/>
      <c r="Q394" s="2"/>
    </row>
    <row r="395" spans="8:17" x14ac:dyDescent="0.2">
      <c r="H395" s="2"/>
      <c r="O395" s="2"/>
      <c r="P395" s="2"/>
      <c r="Q395" s="2"/>
    </row>
    <row r="396" spans="8:17" x14ac:dyDescent="0.2">
      <c r="H396" s="2"/>
      <c r="O396" s="2"/>
      <c r="P396" s="2"/>
      <c r="Q396" s="2"/>
    </row>
    <row r="397" spans="8:17" x14ac:dyDescent="0.2">
      <c r="H397" s="2"/>
      <c r="O397" s="2"/>
      <c r="P397" s="2"/>
      <c r="Q397" s="2"/>
    </row>
    <row r="398" spans="8:17" x14ac:dyDescent="0.2">
      <c r="H398" s="2"/>
      <c r="O398" s="2"/>
      <c r="P398" s="2"/>
      <c r="Q398" s="2"/>
    </row>
    <row r="399" spans="8:17" x14ac:dyDescent="0.2">
      <c r="H399" s="2"/>
      <c r="O399" s="2"/>
      <c r="P399" s="2"/>
      <c r="Q399" s="2"/>
    </row>
    <row r="400" spans="8:17" x14ac:dyDescent="0.2">
      <c r="H400" s="2"/>
      <c r="O400" s="2"/>
      <c r="P400" s="2"/>
      <c r="Q400" s="2"/>
    </row>
    <row r="401" spans="8:17" x14ac:dyDescent="0.2">
      <c r="H401" s="2"/>
      <c r="O401" s="2"/>
      <c r="P401" s="2"/>
      <c r="Q401" s="2"/>
    </row>
    <row r="402" spans="8:17" x14ac:dyDescent="0.2">
      <c r="H402" s="2"/>
      <c r="O402" s="2"/>
      <c r="P402" s="2"/>
      <c r="Q402" s="2"/>
    </row>
    <row r="403" spans="8:17" x14ac:dyDescent="0.2">
      <c r="H403" s="2"/>
      <c r="O403" s="2"/>
      <c r="P403" s="2"/>
      <c r="Q403" s="2"/>
    </row>
    <row r="404" spans="8:17" x14ac:dyDescent="0.2">
      <c r="H404" s="2"/>
      <c r="O404" s="2"/>
      <c r="P404" s="2"/>
      <c r="Q404" s="2"/>
    </row>
    <row r="405" spans="8:17" x14ac:dyDescent="0.2">
      <c r="H405" s="2"/>
      <c r="O405" s="2"/>
      <c r="P405" s="2"/>
      <c r="Q405" s="2"/>
    </row>
    <row r="406" spans="8:17" x14ac:dyDescent="0.2">
      <c r="H406" s="2"/>
      <c r="O406" s="2"/>
      <c r="P406" s="2"/>
      <c r="Q406" s="2"/>
    </row>
    <row r="407" spans="8:17" x14ac:dyDescent="0.2">
      <c r="H407" s="2"/>
      <c r="O407" s="2"/>
      <c r="P407" s="2"/>
      <c r="Q407" s="2"/>
    </row>
    <row r="408" spans="8:17" x14ac:dyDescent="0.2">
      <c r="H408" s="2"/>
      <c r="O408" s="2"/>
      <c r="P408" s="2"/>
      <c r="Q408" s="2"/>
    </row>
    <row r="409" spans="8:17" x14ac:dyDescent="0.2">
      <c r="H409" s="2"/>
      <c r="O409" s="2"/>
      <c r="P409" s="2"/>
      <c r="Q409" s="2"/>
    </row>
    <row r="410" spans="8:17" x14ac:dyDescent="0.2">
      <c r="H410" s="2"/>
      <c r="O410" s="2"/>
      <c r="P410" s="2"/>
      <c r="Q410" s="2"/>
    </row>
    <row r="411" spans="8:17" x14ac:dyDescent="0.2">
      <c r="H411" s="2"/>
      <c r="O411" s="2"/>
      <c r="P411" s="2"/>
      <c r="Q411" s="2"/>
    </row>
    <row r="412" spans="8:17" x14ac:dyDescent="0.2">
      <c r="H412" s="2"/>
      <c r="O412" s="2"/>
      <c r="P412" s="2"/>
      <c r="Q412" s="2"/>
    </row>
    <row r="413" spans="8:17" x14ac:dyDescent="0.2">
      <c r="H413" s="2"/>
      <c r="O413" s="2"/>
      <c r="P413" s="2"/>
      <c r="Q413" s="2"/>
    </row>
    <row r="414" spans="8:17" x14ac:dyDescent="0.2">
      <c r="H414" s="2"/>
      <c r="O414" s="2"/>
      <c r="P414" s="2"/>
      <c r="Q414" s="2"/>
    </row>
    <row r="415" spans="8:17" x14ac:dyDescent="0.2">
      <c r="H415" s="2"/>
      <c r="O415" s="2"/>
      <c r="P415" s="2"/>
      <c r="Q415" s="2"/>
    </row>
    <row r="416" spans="8:17" x14ac:dyDescent="0.2">
      <c r="H416" s="2"/>
      <c r="O416" s="2"/>
      <c r="P416" s="2"/>
      <c r="Q416" s="2"/>
    </row>
    <row r="417" spans="8:17" x14ac:dyDescent="0.2">
      <c r="H417" s="2"/>
      <c r="O417" s="2"/>
      <c r="P417" s="2"/>
      <c r="Q417" s="2"/>
    </row>
    <row r="418" spans="8:17" x14ac:dyDescent="0.2">
      <c r="H418" s="2"/>
      <c r="O418" s="2"/>
      <c r="P418" s="2"/>
      <c r="Q418" s="2"/>
    </row>
    <row r="419" spans="8:17" x14ac:dyDescent="0.2">
      <c r="H419" s="2"/>
      <c r="O419" s="2"/>
      <c r="P419" s="2"/>
      <c r="Q419" s="2"/>
    </row>
    <row r="420" spans="8:17" x14ac:dyDescent="0.2">
      <c r="H420" s="2"/>
      <c r="O420" s="2"/>
      <c r="P420" s="2"/>
      <c r="Q420" s="2"/>
    </row>
    <row r="421" spans="8:17" x14ac:dyDescent="0.2">
      <c r="H421" s="2"/>
      <c r="O421" s="2"/>
      <c r="P421" s="2"/>
      <c r="Q421" s="2"/>
    </row>
    <row r="422" spans="8:17" x14ac:dyDescent="0.2">
      <c r="H422" s="2"/>
      <c r="O422" s="2"/>
      <c r="P422" s="2"/>
      <c r="Q422" s="2"/>
    </row>
    <row r="423" spans="8:17" x14ac:dyDescent="0.2">
      <c r="H423" s="2"/>
      <c r="O423" s="2"/>
      <c r="P423" s="2"/>
      <c r="Q423" s="2"/>
    </row>
    <row r="424" spans="8:17" x14ac:dyDescent="0.2">
      <c r="H424" s="2"/>
      <c r="O424" s="2"/>
      <c r="P424" s="2"/>
      <c r="Q424" s="2"/>
    </row>
    <row r="425" spans="8:17" x14ac:dyDescent="0.2">
      <c r="H425" s="2"/>
      <c r="O425" s="2"/>
      <c r="P425" s="2"/>
      <c r="Q425" s="2"/>
    </row>
    <row r="426" spans="8:17" x14ac:dyDescent="0.2">
      <c r="H426" s="2"/>
      <c r="O426" s="2"/>
      <c r="P426" s="2"/>
      <c r="Q426" s="2"/>
    </row>
    <row r="427" spans="8:17" x14ac:dyDescent="0.2">
      <c r="H427" s="2"/>
      <c r="O427" s="2"/>
      <c r="P427" s="2"/>
      <c r="Q427" s="2"/>
    </row>
    <row r="428" spans="8:17" x14ac:dyDescent="0.2">
      <c r="H428" s="2"/>
      <c r="O428" s="2"/>
      <c r="P428" s="2"/>
      <c r="Q428" s="2"/>
    </row>
    <row r="429" spans="8:17" x14ac:dyDescent="0.2">
      <c r="H429" s="2"/>
      <c r="O429" s="2"/>
      <c r="P429" s="2"/>
      <c r="Q429" s="2"/>
    </row>
    <row r="430" spans="8:17" x14ac:dyDescent="0.2">
      <c r="H430" s="2"/>
      <c r="O430" s="2"/>
      <c r="P430" s="2"/>
      <c r="Q430" s="2"/>
    </row>
    <row r="431" spans="8:17" x14ac:dyDescent="0.2">
      <c r="H431" s="2"/>
      <c r="O431" s="2"/>
      <c r="P431" s="2"/>
      <c r="Q431" s="2"/>
    </row>
    <row r="432" spans="8:17" x14ac:dyDescent="0.2">
      <c r="H432" s="2"/>
      <c r="O432" s="2"/>
      <c r="P432" s="2"/>
      <c r="Q432" s="2"/>
    </row>
    <row r="433" spans="8:17" x14ac:dyDescent="0.2">
      <c r="H433" s="2"/>
      <c r="O433" s="2"/>
      <c r="P433" s="2"/>
      <c r="Q433" s="2"/>
    </row>
    <row r="434" spans="8:17" x14ac:dyDescent="0.2">
      <c r="H434" s="2"/>
      <c r="O434" s="2"/>
      <c r="P434" s="2"/>
      <c r="Q434" s="2"/>
    </row>
    <row r="435" spans="8:17" x14ac:dyDescent="0.2">
      <c r="H435" s="2"/>
      <c r="O435" s="2"/>
      <c r="P435" s="2"/>
      <c r="Q435" s="2"/>
    </row>
    <row r="436" spans="8:17" x14ac:dyDescent="0.2">
      <c r="H436" s="2"/>
      <c r="O436" s="2"/>
      <c r="P436" s="2"/>
      <c r="Q436" s="2"/>
    </row>
    <row r="437" spans="8:17" x14ac:dyDescent="0.2">
      <c r="H437" s="2"/>
      <c r="O437" s="2"/>
      <c r="P437" s="2"/>
      <c r="Q437" s="2"/>
    </row>
    <row r="438" spans="8:17" x14ac:dyDescent="0.2">
      <c r="H438" s="2"/>
      <c r="O438" s="2"/>
      <c r="P438" s="2"/>
      <c r="Q438" s="2"/>
    </row>
    <row r="439" spans="8:17" x14ac:dyDescent="0.2">
      <c r="H439" s="2"/>
      <c r="O439" s="2"/>
      <c r="P439" s="2"/>
      <c r="Q439" s="2"/>
    </row>
    <row r="440" spans="8:17" x14ac:dyDescent="0.2">
      <c r="H440" s="2"/>
      <c r="O440" s="2"/>
      <c r="P440" s="2"/>
      <c r="Q440" s="2"/>
    </row>
    <row r="441" spans="8:17" x14ac:dyDescent="0.2">
      <c r="H441" s="2"/>
      <c r="O441" s="2"/>
      <c r="P441" s="2"/>
      <c r="Q441" s="2"/>
    </row>
    <row r="442" spans="8:17" x14ac:dyDescent="0.2">
      <c r="H442" s="2"/>
      <c r="O442" s="2"/>
      <c r="P442" s="2"/>
      <c r="Q442" s="2"/>
    </row>
    <row r="443" spans="8:17" x14ac:dyDescent="0.2">
      <c r="H443" s="2"/>
      <c r="O443" s="2"/>
      <c r="P443" s="2"/>
      <c r="Q443" s="2"/>
    </row>
    <row r="444" spans="8:17" x14ac:dyDescent="0.2">
      <c r="H444" s="2"/>
      <c r="O444" s="2"/>
      <c r="P444" s="2"/>
      <c r="Q444" s="2"/>
    </row>
    <row r="445" spans="8:17" x14ac:dyDescent="0.2">
      <c r="H445" s="2"/>
      <c r="O445" s="2"/>
      <c r="P445" s="2"/>
      <c r="Q445" s="2"/>
    </row>
    <row r="446" spans="8:17" x14ac:dyDescent="0.2">
      <c r="H446" s="2"/>
      <c r="O446" s="2"/>
      <c r="P446" s="2"/>
      <c r="Q446" s="2"/>
    </row>
    <row r="447" spans="8:17" x14ac:dyDescent="0.2">
      <c r="H447" s="2"/>
      <c r="O447" s="2"/>
      <c r="P447" s="2"/>
      <c r="Q447" s="2"/>
    </row>
    <row r="448" spans="8:17" x14ac:dyDescent="0.2">
      <c r="H448" s="2"/>
      <c r="O448" s="2"/>
      <c r="P448" s="2"/>
      <c r="Q448" s="2"/>
    </row>
    <row r="449" spans="8:17" x14ac:dyDescent="0.2">
      <c r="H449" s="2"/>
      <c r="O449" s="2"/>
      <c r="P449" s="2"/>
      <c r="Q449" s="2"/>
    </row>
    <row r="450" spans="8:17" x14ac:dyDescent="0.2">
      <c r="H450" s="2"/>
      <c r="O450" s="2"/>
      <c r="P450" s="2"/>
      <c r="Q450" s="2"/>
    </row>
    <row r="451" spans="8:17" x14ac:dyDescent="0.2">
      <c r="H451" s="2"/>
      <c r="O451" s="2"/>
      <c r="P451" s="2"/>
      <c r="Q451" s="2"/>
    </row>
    <row r="452" spans="8:17" x14ac:dyDescent="0.2">
      <c r="H452" s="2"/>
      <c r="O452" s="2"/>
      <c r="P452" s="2"/>
      <c r="Q452" s="2"/>
    </row>
    <row r="453" spans="8:17" x14ac:dyDescent="0.2">
      <c r="H453" s="2"/>
      <c r="O453" s="2"/>
      <c r="P453" s="2"/>
      <c r="Q453" s="2"/>
    </row>
    <row r="454" spans="8:17" x14ac:dyDescent="0.2">
      <c r="H454" s="2"/>
      <c r="O454" s="2"/>
      <c r="P454" s="2"/>
      <c r="Q454" s="2"/>
    </row>
    <row r="455" spans="8:17" x14ac:dyDescent="0.2">
      <c r="H455" s="2"/>
      <c r="O455" s="2"/>
      <c r="P455" s="2"/>
      <c r="Q455" s="2"/>
    </row>
    <row r="456" spans="8:17" x14ac:dyDescent="0.2">
      <c r="H456" s="2"/>
      <c r="O456" s="2"/>
      <c r="P456" s="2"/>
      <c r="Q456" s="2"/>
    </row>
    <row r="457" spans="8:17" x14ac:dyDescent="0.2">
      <c r="H457" s="2"/>
      <c r="O457" s="2"/>
      <c r="P457" s="2"/>
      <c r="Q457" s="2"/>
    </row>
    <row r="458" spans="8:17" x14ac:dyDescent="0.2">
      <c r="H458" s="2"/>
      <c r="O458" s="2"/>
      <c r="P458" s="2"/>
      <c r="Q458" s="2"/>
    </row>
    <row r="459" spans="8:17" x14ac:dyDescent="0.2">
      <c r="H459" s="2"/>
      <c r="O459" s="2"/>
      <c r="P459" s="2"/>
      <c r="Q459" s="2"/>
    </row>
    <row r="460" spans="8:17" x14ac:dyDescent="0.2">
      <c r="H460" s="2"/>
      <c r="O460" s="2"/>
      <c r="P460" s="2"/>
      <c r="Q460" s="2"/>
    </row>
    <row r="461" spans="8:17" x14ac:dyDescent="0.2">
      <c r="H461" s="2"/>
      <c r="O461" s="2"/>
      <c r="P461" s="2"/>
      <c r="Q461" s="2"/>
    </row>
    <row r="462" spans="8:17" x14ac:dyDescent="0.2">
      <c r="H462" s="2"/>
      <c r="O462" s="2"/>
      <c r="P462" s="2"/>
      <c r="Q462" s="2"/>
    </row>
    <row r="463" spans="8:17" x14ac:dyDescent="0.2">
      <c r="H463" s="2"/>
      <c r="O463" s="2"/>
      <c r="P463" s="2"/>
      <c r="Q463" s="2"/>
    </row>
    <row r="464" spans="8:17" x14ac:dyDescent="0.2">
      <c r="H464" s="2"/>
      <c r="O464" s="2"/>
      <c r="P464" s="2"/>
      <c r="Q464" s="2"/>
    </row>
    <row r="465" spans="8:17" x14ac:dyDescent="0.2">
      <c r="H465" s="2"/>
      <c r="O465" s="2"/>
      <c r="P465" s="2"/>
      <c r="Q465" s="2"/>
    </row>
    <row r="466" spans="8:17" x14ac:dyDescent="0.2">
      <c r="H466" s="2"/>
      <c r="O466" s="2"/>
      <c r="P466" s="2"/>
      <c r="Q466" s="2"/>
    </row>
    <row r="467" spans="8:17" x14ac:dyDescent="0.2">
      <c r="H467" s="2"/>
      <c r="O467" s="2"/>
      <c r="P467" s="2"/>
      <c r="Q467" s="2"/>
    </row>
    <row r="468" spans="8:17" x14ac:dyDescent="0.2">
      <c r="H468" s="2"/>
      <c r="O468" s="2"/>
      <c r="P468" s="2"/>
      <c r="Q468" s="2"/>
    </row>
    <row r="469" spans="8:17" x14ac:dyDescent="0.2">
      <c r="H469" s="2"/>
      <c r="O469" s="2"/>
      <c r="P469" s="2"/>
      <c r="Q469" s="2"/>
    </row>
    <row r="470" spans="8:17" x14ac:dyDescent="0.2">
      <c r="H470" s="2"/>
      <c r="O470" s="2"/>
      <c r="P470" s="2"/>
      <c r="Q470" s="2"/>
    </row>
    <row r="471" spans="8:17" x14ac:dyDescent="0.2">
      <c r="H471" s="2"/>
      <c r="O471" s="2"/>
      <c r="P471" s="2"/>
      <c r="Q471" s="2"/>
    </row>
    <row r="472" spans="8:17" x14ac:dyDescent="0.2">
      <c r="H472" s="2"/>
      <c r="O472" s="2"/>
      <c r="P472" s="2"/>
      <c r="Q472" s="2"/>
    </row>
    <row r="473" spans="8:17" x14ac:dyDescent="0.2">
      <c r="H473" s="2"/>
      <c r="O473" s="2"/>
      <c r="P473" s="2"/>
      <c r="Q473" s="2"/>
    </row>
    <row r="474" spans="8:17" x14ac:dyDescent="0.2">
      <c r="H474" s="2"/>
      <c r="O474" s="2"/>
      <c r="P474" s="2"/>
      <c r="Q474" s="2"/>
    </row>
    <row r="475" spans="8:17" x14ac:dyDescent="0.2">
      <c r="H475" s="2"/>
      <c r="O475" s="2"/>
      <c r="P475" s="2"/>
      <c r="Q475" s="2"/>
    </row>
    <row r="476" spans="8:17" x14ac:dyDescent="0.2">
      <c r="H476" s="2"/>
      <c r="O476" s="2"/>
      <c r="P476" s="2"/>
      <c r="Q476" s="2"/>
    </row>
    <row r="477" spans="8:17" x14ac:dyDescent="0.2">
      <c r="H477" s="2"/>
      <c r="O477" s="2"/>
      <c r="P477" s="2"/>
      <c r="Q477" s="2"/>
    </row>
    <row r="478" spans="8:17" x14ac:dyDescent="0.2">
      <c r="H478" s="2"/>
      <c r="O478" s="2"/>
      <c r="P478" s="2"/>
      <c r="Q478" s="2"/>
    </row>
    <row r="479" spans="8:17" x14ac:dyDescent="0.2">
      <c r="H479" s="2"/>
      <c r="O479" s="2"/>
      <c r="P479" s="2"/>
      <c r="Q479" s="2"/>
    </row>
    <row r="480" spans="8:17" x14ac:dyDescent="0.2">
      <c r="H480" s="2"/>
      <c r="O480" s="2"/>
      <c r="P480" s="2"/>
      <c r="Q480" s="2"/>
    </row>
    <row r="481" spans="8:17" x14ac:dyDescent="0.2">
      <c r="H481" s="2"/>
      <c r="O481" s="2"/>
      <c r="P481" s="2"/>
      <c r="Q481" s="2"/>
    </row>
    <row r="482" spans="8:17" x14ac:dyDescent="0.2">
      <c r="H482" s="2"/>
      <c r="O482" s="2"/>
      <c r="P482" s="2"/>
      <c r="Q482" s="2"/>
    </row>
    <row r="483" spans="8:17" x14ac:dyDescent="0.2">
      <c r="H483" s="2"/>
      <c r="O483" s="2"/>
      <c r="P483" s="2"/>
      <c r="Q483" s="2"/>
    </row>
    <row r="484" spans="8:17" x14ac:dyDescent="0.2">
      <c r="H484" s="2"/>
      <c r="O484" s="2"/>
      <c r="P484" s="2"/>
      <c r="Q484" s="2"/>
    </row>
    <row r="485" spans="8:17" x14ac:dyDescent="0.2">
      <c r="H485" s="2"/>
      <c r="O485" s="2"/>
      <c r="P485" s="2"/>
      <c r="Q485" s="2"/>
    </row>
    <row r="486" spans="8:17" x14ac:dyDescent="0.2">
      <c r="H486" s="2"/>
      <c r="O486" s="2"/>
      <c r="P486" s="2"/>
      <c r="Q486" s="2"/>
    </row>
    <row r="487" spans="8:17" x14ac:dyDescent="0.2">
      <c r="H487" s="2"/>
      <c r="O487" s="2"/>
      <c r="P487" s="2"/>
      <c r="Q487" s="2"/>
    </row>
    <row r="488" spans="8:17" x14ac:dyDescent="0.2">
      <c r="H488" s="2"/>
      <c r="O488" s="2"/>
      <c r="P488" s="2"/>
      <c r="Q488" s="2"/>
    </row>
    <row r="489" spans="8:17" x14ac:dyDescent="0.2">
      <c r="H489" s="2"/>
      <c r="O489" s="2"/>
      <c r="P489" s="2"/>
      <c r="Q489" s="2"/>
    </row>
    <row r="490" spans="8:17" x14ac:dyDescent="0.2">
      <c r="H490" s="2"/>
      <c r="O490" s="2"/>
      <c r="P490" s="2"/>
      <c r="Q490" s="2"/>
    </row>
    <row r="491" spans="8:17" x14ac:dyDescent="0.2">
      <c r="H491" s="2"/>
      <c r="O491" s="2"/>
      <c r="P491" s="2"/>
      <c r="Q491" s="2"/>
    </row>
    <row r="492" spans="8:17" x14ac:dyDescent="0.2">
      <c r="H492" s="2"/>
      <c r="O492" s="2"/>
      <c r="P492" s="2"/>
      <c r="Q492" s="2"/>
    </row>
    <row r="493" spans="8:17" x14ac:dyDescent="0.2">
      <c r="H493" s="2"/>
      <c r="O493" s="2"/>
      <c r="P493" s="2"/>
      <c r="Q493" s="2"/>
    </row>
    <row r="494" spans="8:17" x14ac:dyDescent="0.2">
      <c r="H494" s="2"/>
      <c r="O494" s="2"/>
      <c r="P494" s="2"/>
      <c r="Q494" s="2"/>
    </row>
    <row r="495" spans="8:17" x14ac:dyDescent="0.2">
      <c r="H495" s="2"/>
      <c r="O495" s="2"/>
      <c r="P495" s="2"/>
      <c r="Q495" s="2"/>
    </row>
    <row r="496" spans="8:17" x14ac:dyDescent="0.2">
      <c r="H496" s="2"/>
      <c r="O496" s="2"/>
      <c r="P496" s="2"/>
      <c r="Q496" s="2"/>
    </row>
    <row r="497" spans="8:17" x14ac:dyDescent="0.2">
      <c r="H497" s="2"/>
      <c r="O497" s="2"/>
      <c r="P497" s="2"/>
      <c r="Q497" s="2"/>
    </row>
    <row r="498" spans="8:17" x14ac:dyDescent="0.2">
      <c r="H498" s="2"/>
      <c r="O498" s="2"/>
      <c r="P498" s="2"/>
      <c r="Q498" s="2"/>
    </row>
    <row r="499" spans="8:17" x14ac:dyDescent="0.2">
      <c r="H499" s="2"/>
      <c r="O499" s="2"/>
      <c r="P499" s="2"/>
      <c r="Q499" s="2"/>
    </row>
    <row r="500" spans="8:17" x14ac:dyDescent="0.2">
      <c r="H500" s="2"/>
      <c r="O500" s="2"/>
      <c r="P500" s="2"/>
      <c r="Q500" s="2"/>
    </row>
    <row r="501" spans="8:17" x14ac:dyDescent="0.2">
      <c r="H501" s="2"/>
      <c r="O501" s="2"/>
      <c r="P501" s="2"/>
      <c r="Q501" s="2"/>
    </row>
    <row r="502" spans="8:17" x14ac:dyDescent="0.2">
      <c r="H502" s="2"/>
      <c r="O502" s="2"/>
      <c r="P502" s="2"/>
      <c r="Q502" s="2"/>
    </row>
    <row r="503" spans="8:17" x14ac:dyDescent="0.2">
      <c r="H503" s="2"/>
      <c r="O503" s="2"/>
      <c r="P503" s="2"/>
      <c r="Q503" s="2"/>
    </row>
    <row r="504" spans="8:17" x14ac:dyDescent="0.2">
      <c r="H504" s="2"/>
      <c r="O504" s="2"/>
      <c r="P504" s="2"/>
      <c r="Q504" s="2"/>
    </row>
    <row r="505" spans="8:17" x14ac:dyDescent="0.2">
      <c r="H505" s="2"/>
      <c r="O505" s="2"/>
      <c r="P505" s="2"/>
      <c r="Q505" s="2"/>
    </row>
    <row r="506" spans="8:17" x14ac:dyDescent="0.2">
      <c r="H506" s="2"/>
      <c r="O506" s="2"/>
      <c r="P506" s="2"/>
      <c r="Q506" s="2"/>
    </row>
    <row r="507" spans="8:17" x14ac:dyDescent="0.2">
      <c r="H507" s="2"/>
      <c r="O507" s="2"/>
      <c r="P507" s="2"/>
      <c r="Q507" s="2"/>
    </row>
    <row r="508" spans="8:17" x14ac:dyDescent="0.2">
      <c r="H508" s="2"/>
      <c r="O508" s="2"/>
      <c r="P508" s="2"/>
      <c r="Q508" s="2"/>
    </row>
    <row r="509" spans="8:17" x14ac:dyDescent="0.2">
      <c r="H509" s="2"/>
      <c r="O509" s="2"/>
      <c r="P509" s="2"/>
      <c r="Q509" s="2"/>
    </row>
    <row r="510" spans="8:17" x14ac:dyDescent="0.2">
      <c r="H510" s="2"/>
      <c r="O510" s="2"/>
      <c r="P510" s="2"/>
      <c r="Q510" s="2"/>
    </row>
    <row r="511" spans="8:17" x14ac:dyDescent="0.2">
      <c r="H511" s="2"/>
      <c r="O511" s="2"/>
      <c r="P511" s="2"/>
      <c r="Q511" s="2"/>
    </row>
    <row r="512" spans="8:17" x14ac:dyDescent="0.2">
      <c r="H512" s="2"/>
      <c r="O512" s="2"/>
      <c r="P512" s="2"/>
      <c r="Q512" s="2"/>
    </row>
    <row r="513" spans="8:17" x14ac:dyDescent="0.2">
      <c r="H513" s="2"/>
      <c r="O513" s="2"/>
      <c r="P513" s="2"/>
      <c r="Q513" s="2"/>
    </row>
    <row r="514" spans="8:17" x14ac:dyDescent="0.2">
      <c r="H514" s="2"/>
      <c r="O514" s="2"/>
      <c r="P514" s="2"/>
      <c r="Q514" s="2"/>
    </row>
    <row r="515" spans="8:17" x14ac:dyDescent="0.2">
      <c r="H515" s="2"/>
      <c r="O515" s="2"/>
      <c r="P515" s="2"/>
      <c r="Q515" s="2"/>
    </row>
    <row r="516" spans="8:17" x14ac:dyDescent="0.2">
      <c r="H516" s="2"/>
      <c r="O516" s="2"/>
      <c r="P516" s="2"/>
      <c r="Q516" s="2"/>
    </row>
    <row r="517" spans="8:17" x14ac:dyDescent="0.2">
      <c r="H517" s="2"/>
      <c r="O517" s="2"/>
      <c r="P517" s="2"/>
      <c r="Q517" s="2"/>
    </row>
    <row r="518" spans="8:17" x14ac:dyDescent="0.2">
      <c r="H518" s="2"/>
      <c r="O518" s="2"/>
      <c r="P518" s="2"/>
      <c r="Q518" s="2"/>
    </row>
    <row r="519" spans="8:17" x14ac:dyDescent="0.2">
      <c r="H519" s="2"/>
      <c r="O519" s="2"/>
      <c r="P519" s="2"/>
      <c r="Q519" s="2"/>
    </row>
    <row r="520" spans="8:17" x14ac:dyDescent="0.2">
      <c r="H520" s="2"/>
      <c r="O520" s="2"/>
      <c r="P520" s="2"/>
      <c r="Q520" s="2"/>
    </row>
    <row r="521" spans="8:17" x14ac:dyDescent="0.2">
      <c r="H521" s="2"/>
      <c r="O521" s="2"/>
      <c r="P521" s="2"/>
      <c r="Q521" s="2"/>
    </row>
    <row r="522" spans="8:17" x14ac:dyDescent="0.2">
      <c r="H522" s="2"/>
      <c r="O522" s="2"/>
      <c r="P522" s="2"/>
      <c r="Q522" s="2"/>
    </row>
    <row r="523" spans="8:17" x14ac:dyDescent="0.2">
      <c r="H523" s="2"/>
      <c r="O523" s="2"/>
      <c r="P523" s="2"/>
      <c r="Q523" s="2"/>
    </row>
    <row r="524" spans="8:17" x14ac:dyDescent="0.2">
      <c r="H524" s="2"/>
      <c r="O524" s="2"/>
      <c r="P524" s="2"/>
      <c r="Q524" s="2"/>
    </row>
    <row r="525" spans="8:17" x14ac:dyDescent="0.2">
      <c r="H525" s="2"/>
      <c r="O525" s="2"/>
      <c r="P525" s="2"/>
      <c r="Q525" s="2"/>
    </row>
    <row r="526" spans="8:17" x14ac:dyDescent="0.2">
      <c r="H526" s="2"/>
      <c r="O526" s="2"/>
      <c r="P526" s="2"/>
      <c r="Q526" s="2"/>
    </row>
    <row r="527" spans="8:17" x14ac:dyDescent="0.2">
      <c r="H527" s="2"/>
      <c r="O527" s="2"/>
      <c r="P527" s="2"/>
      <c r="Q527" s="2"/>
    </row>
    <row r="528" spans="8:17" x14ac:dyDescent="0.2">
      <c r="H528" s="2"/>
      <c r="O528" s="2"/>
      <c r="P528" s="2"/>
      <c r="Q528" s="2"/>
    </row>
    <row r="529" spans="8:17" x14ac:dyDescent="0.2">
      <c r="H529" s="2"/>
      <c r="O529" s="2"/>
      <c r="P529" s="2"/>
      <c r="Q529" s="2"/>
    </row>
    <row r="530" spans="8:17" x14ac:dyDescent="0.2">
      <c r="H530" s="2"/>
      <c r="O530" s="2"/>
      <c r="P530" s="2"/>
      <c r="Q530" s="2"/>
    </row>
    <row r="531" spans="8:17" x14ac:dyDescent="0.2">
      <c r="H531" s="2"/>
      <c r="O531" s="2"/>
      <c r="P531" s="2"/>
      <c r="Q531" s="2"/>
    </row>
    <row r="532" spans="8:17" x14ac:dyDescent="0.2">
      <c r="H532" s="2"/>
      <c r="O532" s="2"/>
      <c r="P532" s="2"/>
      <c r="Q532" s="2"/>
    </row>
    <row r="533" spans="8:17" x14ac:dyDescent="0.2">
      <c r="H533" s="2"/>
      <c r="O533" s="2"/>
      <c r="P533" s="2"/>
      <c r="Q533" s="2"/>
    </row>
    <row r="534" spans="8:17" x14ac:dyDescent="0.2">
      <c r="H534" s="2"/>
      <c r="O534" s="2"/>
      <c r="P534" s="2"/>
      <c r="Q534" s="2"/>
    </row>
    <row r="535" spans="8:17" x14ac:dyDescent="0.2">
      <c r="H535" s="2"/>
      <c r="O535" s="2"/>
      <c r="P535" s="2"/>
      <c r="Q535" s="2"/>
    </row>
    <row r="536" spans="8:17" x14ac:dyDescent="0.2">
      <c r="H536" s="2"/>
      <c r="O536" s="2"/>
      <c r="P536" s="2"/>
      <c r="Q536" s="2"/>
    </row>
    <row r="537" spans="8:17" x14ac:dyDescent="0.2">
      <c r="H537" s="2"/>
      <c r="O537" s="2"/>
      <c r="P537" s="2"/>
      <c r="Q537" s="2"/>
    </row>
    <row r="538" spans="8:17" x14ac:dyDescent="0.2">
      <c r="H538" s="2"/>
      <c r="O538" s="2"/>
      <c r="P538" s="2"/>
      <c r="Q538" s="2"/>
    </row>
    <row r="539" spans="8:17" x14ac:dyDescent="0.2">
      <c r="H539" s="2"/>
      <c r="O539" s="2"/>
      <c r="P539" s="2"/>
      <c r="Q539" s="2"/>
    </row>
    <row r="540" spans="8:17" x14ac:dyDescent="0.2">
      <c r="H540" s="2"/>
      <c r="O540" s="2"/>
      <c r="P540" s="2"/>
      <c r="Q540" s="2"/>
    </row>
    <row r="541" spans="8:17" x14ac:dyDescent="0.2">
      <c r="H541" s="2"/>
      <c r="O541" s="2"/>
      <c r="P541" s="2"/>
      <c r="Q541" s="2"/>
    </row>
    <row r="542" spans="8:17" x14ac:dyDescent="0.2">
      <c r="H542" s="2"/>
      <c r="O542" s="2"/>
      <c r="P542" s="2"/>
      <c r="Q542" s="2"/>
    </row>
    <row r="543" spans="8:17" x14ac:dyDescent="0.2">
      <c r="H543" s="2"/>
      <c r="O543" s="2"/>
      <c r="P543" s="2"/>
      <c r="Q543" s="2"/>
    </row>
    <row r="544" spans="8:17" x14ac:dyDescent="0.2">
      <c r="H544" s="2"/>
      <c r="O544" s="2"/>
      <c r="P544" s="2"/>
      <c r="Q544" s="2"/>
    </row>
    <row r="545" spans="8:17" x14ac:dyDescent="0.2">
      <c r="H545" s="2"/>
      <c r="O545" s="2"/>
      <c r="P545" s="2"/>
      <c r="Q545" s="2"/>
    </row>
    <row r="546" spans="8:17" x14ac:dyDescent="0.2">
      <c r="H546" s="2"/>
      <c r="O546" s="2"/>
      <c r="P546" s="2"/>
      <c r="Q546" s="2"/>
    </row>
    <row r="547" spans="8:17" x14ac:dyDescent="0.2">
      <c r="H547" s="2"/>
      <c r="O547" s="2"/>
      <c r="P547" s="2"/>
      <c r="Q547" s="2"/>
    </row>
    <row r="548" spans="8:17" x14ac:dyDescent="0.2">
      <c r="H548" s="2"/>
      <c r="O548" s="2"/>
      <c r="P548" s="2"/>
      <c r="Q548" s="2"/>
    </row>
    <row r="549" spans="8:17" x14ac:dyDescent="0.2">
      <c r="H549" s="2"/>
      <c r="O549" s="2"/>
      <c r="P549" s="2"/>
      <c r="Q549" s="2"/>
    </row>
    <row r="550" spans="8:17" x14ac:dyDescent="0.2">
      <c r="H550" s="2"/>
      <c r="O550" s="2"/>
      <c r="P550" s="2"/>
      <c r="Q550" s="2"/>
    </row>
    <row r="551" spans="8:17" x14ac:dyDescent="0.2">
      <c r="H551" s="2"/>
      <c r="O551" s="2"/>
      <c r="P551" s="2"/>
      <c r="Q551" s="2"/>
    </row>
    <row r="552" spans="8:17" x14ac:dyDescent="0.2">
      <c r="H552" s="2"/>
      <c r="O552" s="2"/>
      <c r="P552" s="2"/>
      <c r="Q552" s="2"/>
    </row>
    <row r="553" spans="8:17" x14ac:dyDescent="0.2">
      <c r="H553" s="2"/>
      <c r="O553" s="2"/>
      <c r="P553" s="2"/>
      <c r="Q553" s="2"/>
    </row>
    <row r="554" spans="8:17" x14ac:dyDescent="0.2">
      <c r="H554" s="2"/>
      <c r="O554" s="2"/>
      <c r="P554" s="2"/>
      <c r="Q554" s="2"/>
    </row>
    <row r="555" spans="8:17" x14ac:dyDescent="0.2">
      <c r="H555" s="2"/>
      <c r="O555" s="2"/>
      <c r="P555" s="2"/>
      <c r="Q555" s="2"/>
    </row>
    <row r="556" spans="8:17" x14ac:dyDescent="0.2">
      <c r="H556" s="2"/>
      <c r="O556" s="2"/>
      <c r="P556" s="2"/>
      <c r="Q556" s="2"/>
    </row>
    <row r="557" spans="8:17" x14ac:dyDescent="0.2">
      <c r="H557" s="2"/>
      <c r="O557" s="2"/>
      <c r="P557" s="2"/>
      <c r="Q557" s="2"/>
    </row>
    <row r="558" spans="8:17" x14ac:dyDescent="0.2">
      <c r="H558" s="2"/>
      <c r="O558" s="2"/>
      <c r="P558" s="2"/>
      <c r="Q558" s="2"/>
    </row>
    <row r="559" spans="8:17" x14ac:dyDescent="0.2">
      <c r="H559" s="2"/>
      <c r="O559" s="2"/>
      <c r="P559" s="2"/>
      <c r="Q559" s="2"/>
    </row>
    <row r="560" spans="8:17" x14ac:dyDescent="0.2">
      <c r="H560" s="2"/>
      <c r="O560" s="2"/>
      <c r="P560" s="2"/>
      <c r="Q560" s="2"/>
    </row>
    <row r="561" spans="8:17" x14ac:dyDescent="0.2">
      <c r="H561" s="2"/>
      <c r="O561" s="2"/>
      <c r="P561" s="2"/>
      <c r="Q561" s="2"/>
    </row>
    <row r="562" spans="8:17" x14ac:dyDescent="0.2">
      <c r="H562" s="2"/>
      <c r="O562" s="2"/>
      <c r="P562" s="2"/>
      <c r="Q562" s="2"/>
    </row>
    <row r="563" spans="8:17" x14ac:dyDescent="0.2">
      <c r="H563" s="2"/>
      <c r="O563" s="2"/>
      <c r="P563" s="2"/>
      <c r="Q563" s="2"/>
    </row>
    <row r="564" spans="8:17" x14ac:dyDescent="0.2">
      <c r="H564" s="2"/>
      <c r="O564" s="2"/>
      <c r="P564" s="2"/>
      <c r="Q564" s="2"/>
    </row>
    <row r="565" spans="8:17" x14ac:dyDescent="0.2">
      <c r="H565" s="2"/>
      <c r="O565" s="2"/>
      <c r="P565" s="2"/>
      <c r="Q565" s="2"/>
    </row>
    <row r="566" spans="8:17" x14ac:dyDescent="0.2">
      <c r="H566" s="2"/>
      <c r="O566" s="2"/>
      <c r="P566" s="2"/>
      <c r="Q566" s="2"/>
    </row>
    <row r="567" spans="8:17" x14ac:dyDescent="0.2">
      <c r="H567" s="2"/>
      <c r="O567" s="2"/>
      <c r="P567" s="2"/>
      <c r="Q567" s="2"/>
    </row>
    <row r="568" spans="8:17" x14ac:dyDescent="0.2">
      <c r="H568" s="2"/>
      <c r="O568" s="2"/>
      <c r="P568" s="2"/>
      <c r="Q568" s="2"/>
    </row>
    <row r="569" spans="8:17" x14ac:dyDescent="0.2">
      <c r="H569" s="2"/>
      <c r="O569" s="2"/>
      <c r="P569" s="2"/>
      <c r="Q569" s="2"/>
    </row>
    <row r="570" spans="8:17" x14ac:dyDescent="0.2">
      <c r="H570" s="2"/>
      <c r="O570" s="2"/>
      <c r="P570" s="2"/>
      <c r="Q570" s="2"/>
    </row>
    <row r="571" spans="8:17" x14ac:dyDescent="0.2">
      <c r="H571" s="2"/>
      <c r="O571" s="2"/>
      <c r="P571" s="2"/>
      <c r="Q571" s="2"/>
    </row>
    <row r="572" spans="8:17" x14ac:dyDescent="0.2">
      <c r="H572" s="2"/>
      <c r="O572" s="2"/>
      <c r="P572" s="2"/>
      <c r="Q572" s="2"/>
    </row>
    <row r="573" spans="8:17" x14ac:dyDescent="0.2">
      <c r="H573" s="2"/>
      <c r="O573" s="2"/>
      <c r="P573" s="2"/>
      <c r="Q573" s="2"/>
    </row>
    <row r="574" spans="8:17" x14ac:dyDescent="0.2">
      <c r="H574" s="2"/>
      <c r="O574" s="2"/>
      <c r="P574" s="2"/>
      <c r="Q574" s="2"/>
    </row>
    <row r="575" spans="8:17" x14ac:dyDescent="0.2">
      <c r="H575" s="2"/>
      <c r="O575" s="2"/>
      <c r="P575" s="2"/>
      <c r="Q575" s="2"/>
    </row>
    <row r="576" spans="8:17" x14ac:dyDescent="0.2">
      <c r="H576" s="2"/>
      <c r="O576" s="2"/>
      <c r="P576" s="2"/>
      <c r="Q576" s="2"/>
    </row>
    <row r="577" spans="8:17" x14ac:dyDescent="0.2">
      <c r="H577" s="2"/>
      <c r="O577" s="2"/>
      <c r="P577" s="2"/>
      <c r="Q577" s="2"/>
    </row>
    <row r="578" spans="8:17" x14ac:dyDescent="0.2">
      <c r="H578" s="2"/>
      <c r="O578" s="2"/>
      <c r="P578" s="2"/>
      <c r="Q578" s="2"/>
    </row>
    <row r="579" spans="8:17" x14ac:dyDescent="0.2">
      <c r="H579" s="2"/>
      <c r="O579" s="2"/>
      <c r="P579" s="2"/>
      <c r="Q579" s="2"/>
    </row>
    <row r="580" spans="8:17" x14ac:dyDescent="0.2">
      <c r="H580" s="2"/>
      <c r="O580" s="2"/>
      <c r="P580" s="2"/>
      <c r="Q580" s="2"/>
    </row>
    <row r="581" spans="8:17" x14ac:dyDescent="0.2">
      <c r="H581" s="2"/>
      <c r="O581" s="2"/>
      <c r="P581" s="2"/>
      <c r="Q581" s="2"/>
    </row>
    <row r="582" spans="8:17" x14ac:dyDescent="0.2">
      <c r="H582" s="2"/>
      <c r="O582" s="2"/>
      <c r="P582" s="2"/>
      <c r="Q582" s="2"/>
    </row>
    <row r="583" spans="8:17" x14ac:dyDescent="0.2">
      <c r="H583" s="2"/>
      <c r="O583" s="2"/>
      <c r="P583" s="2"/>
      <c r="Q583" s="2"/>
    </row>
    <row r="584" spans="8:17" x14ac:dyDescent="0.2">
      <c r="H584" s="2"/>
      <c r="O584" s="2"/>
      <c r="P584" s="2"/>
      <c r="Q584" s="2"/>
    </row>
    <row r="585" spans="8:17" x14ac:dyDescent="0.2">
      <c r="H585" s="2"/>
      <c r="O585" s="2"/>
      <c r="P585" s="2"/>
      <c r="Q585" s="2"/>
    </row>
    <row r="586" spans="8:17" x14ac:dyDescent="0.2">
      <c r="H586" s="2"/>
      <c r="O586" s="2"/>
      <c r="P586" s="2"/>
      <c r="Q586" s="2"/>
    </row>
    <row r="587" spans="8:17" x14ac:dyDescent="0.2">
      <c r="H587" s="2"/>
      <c r="O587" s="2"/>
      <c r="P587" s="2"/>
      <c r="Q587" s="2"/>
    </row>
    <row r="588" spans="8:17" x14ac:dyDescent="0.2">
      <c r="H588" s="2"/>
      <c r="O588" s="2"/>
      <c r="P588" s="2"/>
      <c r="Q588" s="2"/>
    </row>
    <row r="589" spans="8:17" x14ac:dyDescent="0.2">
      <c r="H589" s="2"/>
      <c r="O589" s="2"/>
      <c r="P589" s="2"/>
      <c r="Q589" s="2"/>
    </row>
    <row r="590" spans="8:17" x14ac:dyDescent="0.2">
      <c r="H590" s="2"/>
      <c r="O590" s="2"/>
      <c r="P590" s="2"/>
      <c r="Q590" s="2"/>
    </row>
    <row r="591" spans="8:17" x14ac:dyDescent="0.2">
      <c r="H591" s="2"/>
      <c r="O591" s="2"/>
      <c r="P591" s="2"/>
      <c r="Q591" s="2"/>
    </row>
    <row r="592" spans="8:17" x14ac:dyDescent="0.2">
      <c r="H592" s="2"/>
      <c r="O592" s="2"/>
      <c r="P592" s="2"/>
      <c r="Q592" s="2"/>
    </row>
    <row r="593" spans="8:17" x14ac:dyDescent="0.2">
      <c r="H593" s="2"/>
      <c r="O593" s="2"/>
      <c r="P593" s="2"/>
      <c r="Q593" s="2"/>
    </row>
    <row r="594" spans="8:17" x14ac:dyDescent="0.2">
      <c r="H594" s="2"/>
      <c r="O594" s="2"/>
      <c r="P594" s="2"/>
      <c r="Q594" s="2"/>
    </row>
    <row r="595" spans="8:17" x14ac:dyDescent="0.2">
      <c r="H595" s="2"/>
      <c r="O595" s="2"/>
      <c r="P595" s="2"/>
      <c r="Q595" s="2"/>
    </row>
    <row r="596" spans="8:17" x14ac:dyDescent="0.2">
      <c r="H596" s="2"/>
      <c r="O596" s="2"/>
      <c r="P596" s="2"/>
      <c r="Q596" s="2"/>
    </row>
    <row r="597" spans="8:17" x14ac:dyDescent="0.2">
      <c r="H597" s="2"/>
      <c r="O597" s="2"/>
      <c r="P597" s="2"/>
      <c r="Q597" s="2"/>
    </row>
    <row r="598" spans="8:17" x14ac:dyDescent="0.2">
      <c r="H598" s="2"/>
      <c r="O598" s="2"/>
      <c r="P598" s="2"/>
      <c r="Q598" s="2"/>
    </row>
    <row r="599" spans="8:17" x14ac:dyDescent="0.2">
      <c r="H599" s="2"/>
      <c r="O599" s="2"/>
      <c r="P599" s="2"/>
      <c r="Q599" s="2"/>
    </row>
    <row r="600" spans="8:17" x14ac:dyDescent="0.2">
      <c r="H600" s="2"/>
      <c r="O600" s="2"/>
      <c r="P600" s="2"/>
      <c r="Q600" s="2"/>
    </row>
    <row r="601" spans="8:17" x14ac:dyDescent="0.2">
      <c r="H601" s="2"/>
      <c r="O601" s="2"/>
      <c r="P601" s="2"/>
      <c r="Q601" s="2"/>
    </row>
    <row r="602" spans="8:17" x14ac:dyDescent="0.2">
      <c r="H602" s="2"/>
      <c r="O602" s="2"/>
      <c r="P602" s="2"/>
      <c r="Q602" s="2"/>
    </row>
    <row r="603" spans="8:17" x14ac:dyDescent="0.2">
      <c r="H603" s="2"/>
      <c r="O603" s="2"/>
      <c r="P603" s="2"/>
      <c r="Q603" s="2"/>
    </row>
    <row r="604" spans="8:17" x14ac:dyDescent="0.2">
      <c r="H604" s="2"/>
      <c r="O604" s="2"/>
      <c r="P604" s="2"/>
      <c r="Q604" s="2"/>
    </row>
    <row r="605" spans="8:17" x14ac:dyDescent="0.2">
      <c r="H605" s="2"/>
      <c r="O605" s="2"/>
      <c r="P605" s="2"/>
      <c r="Q605" s="2"/>
    </row>
    <row r="606" spans="8:17" x14ac:dyDescent="0.2">
      <c r="H606" s="2"/>
      <c r="O606" s="2"/>
      <c r="P606" s="2"/>
      <c r="Q606" s="2"/>
    </row>
    <row r="607" spans="8:17" x14ac:dyDescent="0.2">
      <c r="H607" s="2"/>
      <c r="O607" s="2"/>
      <c r="P607" s="2"/>
      <c r="Q607" s="2"/>
    </row>
    <row r="608" spans="8:17" x14ac:dyDescent="0.2">
      <c r="H608" s="2"/>
      <c r="O608" s="2"/>
      <c r="P608" s="2"/>
      <c r="Q608" s="2"/>
    </row>
    <row r="609" spans="8:17" x14ac:dyDescent="0.2">
      <c r="H609" s="2"/>
      <c r="O609" s="2"/>
      <c r="P609" s="2"/>
      <c r="Q609" s="2"/>
    </row>
    <row r="610" spans="8:17" x14ac:dyDescent="0.2">
      <c r="H610" s="2"/>
      <c r="O610" s="2"/>
      <c r="P610" s="2"/>
      <c r="Q610" s="2"/>
    </row>
    <row r="611" spans="8:17" x14ac:dyDescent="0.2">
      <c r="H611" s="2"/>
      <c r="O611" s="2"/>
      <c r="P611" s="2"/>
      <c r="Q611" s="2"/>
    </row>
    <row r="612" spans="8:17" x14ac:dyDescent="0.2">
      <c r="H612" s="2"/>
      <c r="O612" s="2"/>
      <c r="P612" s="2"/>
      <c r="Q612" s="2"/>
    </row>
    <row r="613" spans="8:17" x14ac:dyDescent="0.2">
      <c r="H613" s="2"/>
      <c r="O613" s="2"/>
      <c r="P613" s="2"/>
      <c r="Q613" s="2"/>
    </row>
    <row r="614" spans="8:17" x14ac:dyDescent="0.2">
      <c r="H614" s="2"/>
      <c r="O614" s="2"/>
      <c r="P614" s="2"/>
      <c r="Q614" s="2"/>
    </row>
    <row r="615" spans="8:17" x14ac:dyDescent="0.2">
      <c r="H615" s="2"/>
      <c r="O615" s="2"/>
      <c r="P615" s="2"/>
      <c r="Q615" s="2"/>
    </row>
    <row r="616" spans="8:17" x14ac:dyDescent="0.2">
      <c r="H616" s="2"/>
      <c r="O616" s="2"/>
      <c r="P616" s="2"/>
      <c r="Q616" s="2"/>
    </row>
    <row r="617" spans="8:17" x14ac:dyDescent="0.2">
      <c r="H617" s="2"/>
      <c r="O617" s="2"/>
      <c r="P617" s="2"/>
      <c r="Q617" s="2"/>
    </row>
    <row r="618" spans="8:17" x14ac:dyDescent="0.2">
      <c r="H618" s="2"/>
      <c r="O618" s="2"/>
      <c r="P618" s="2"/>
      <c r="Q618" s="2"/>
    </row>
    <row r="619" spans="8:17" x14ac:dyDescent="0.2">
      <c r="H619" s="2"/>
      <c r="O619" s="2"/>
      <c r="P619" s="2"/>
      <c r="Q619" s="2"/>
    </row>
    <row r="620" spans="8:17" x14ac:dyDescent="0.2">
      <c r="H620" s="2"/>
      <c r="O620" s="2"/>
      <c r="P620" s="2"/>
      <c r="Q620" s="2"/>
    </row>
    <row r="621" spans="8:17" x14ac:dyDescent="0.2">
      <c r="H621" s="2"/>
      <c r="O621" s="2"/>
      <c r="P621" s="2"/>
      <c r="Q621" s="2"/>
    </row>
    <row r="622" spans="8:17" x14ac:dyDescent="0.2">
      <c r="H622" s="2"/>
      <c r="O622" s="2"/>
      <c r="P622" s="2"/>
      <c r="Q622" s="2"/>
    </row>
    <row r="623" spans="8:17" x14ac:dyDescent="0.2">
      <c r="H623" s="2"/>
      <c r="O623" s="2"/>
      <c r="P623" s="2"/>
      <c r="Q623" s="2"/>
    </row>
    <row r="624" spans="8:17" x14ac:dyDescent="0.2">
      <c r="H624" s="2"/>
      <c r="O624" s="2"/>
      <c r="P624" s="2"/>
      <c r="Q624" s="2"/>
    </row>
    <row r="625" spans="8:17" x14ac:dyDescent="0.2">
      <c r="H625" s="2"/>
      <c r="O625" s="2"/>
      <c r="P625" s="2"/>
      <c r="Q625" s="2"/>
    </row>
    <row r="626" spans="8:17" x14ac:dyDescent="0.2">
      <c r="H626" s="2"/>
      <c r="O626" s="2"/>
      <c r="P626" s="2"/>
      <c r="Q626" s="2"/>
    </row>
    <row r="627" spans="8:17" x14ac:dyDescent="0.2">
      <c r="H627" s="2"/>
      <c r="O627" s="2"/>
      <c r="P627" s="2"/>
      <c r="Q627" s="2"/>
    </row>
    <row r="628" spans="8:17" x14ac:dyDescent="0.2">
      <c r="H628" s="2"/>
      <c r="O628" s="2"/>
      <c r="P628" s="2"/>
      <c r="Q628" s="2"/>
    </row>
    <row r="629" spans="8:17" x14ac:dyDescent="0.2">
      <c r="H629" s="2"/>
      <c r="O629" s="2"/>
      <c r="P629" s="2"/>
      <c r="Q629" s="2"/>
    </row>
    <row r="630" spans="8:17" x14ac:dyDescent="0.2">
      <c r="H630" s="2"/>
      <c r="O630" s="2"/>
      <c r="P630" s="2"/>
      <c r="Q630" s="2"/>
    </row>
    <row r="631" spans="8:17" x14ac:dyDescent="0.2">
      <c r="H631" s="2"/>
      <c r="O631" s="2"/>
      <c r="P631" s="2"/>
      <c r="Q631" s="2"/>
    </row>
    <row r="632" spans="8:17" x14ac:dyDescent="0.2">
      <c r="H632" s="2"/>
      <c r="O632" s="2"/>
      <c r="P632" s="2"/>
      <c r="Q632" s="2"/>
    </row>
    <row r="633" spans="8:17" x14ac:dyDescent="0.2">
      <c r="H633" s="2"/>
      <c r="O633" s="2"/>
      <c r="P633" s="2"/>
      <c r="Q633" s="2"/>
    </row>
    <row r="634" spans="8:17" x14ac:dyDescent="0.2">
      <c r="H634" s="2"/>
      <c r="O634" s="2"/>
      <c r="P634" s="2"/>
      <c r="Q634" s="2"/>
    </row>
    <row r="635" spans="8:17" x14ac:dyDescent="0.2">
      <c r="H635" s="2"/>
      <c r="O635" s="2"/>
      <c r="P635" s="2"/>
      <c r="Q635" s="2"/>
    </row>
    <row r="636" spans="8:17" x14ac:dyDescent="0.2">
      <c r="H636" s="2"/>
      <c r="O636" s="2"/>
      <c r="P636" s="2"/>
      <c r="Q636" s="2"/>
    </row>
    <row r="637" spans="8:17" x14ac:dyDescent="0.2">
      <c r="H637" s="2"/>
      <c r="O637" s="2"/>
      <c r="P637" s="2"/>
      <c r="Q637" s="2"/>
    </row>
    <row r="638" spans="8:17" x14ac:dyDescent="0.2">
      <c r="H638" s="2"/>
      <c r="O638" s="2"/>
      <c r="P638" s="2"/>
      <c r="Q638" s="2"/>
    </row>
    <row r="639" spans="8:17" x14ac:dyDescent="0.2">
      <c r="H639" s="2"/>
      <c r="O639" s="2"/>
      <c r="P639" s="2"/>
      <c r="Q639" s="2"/>
    </row>
    <row r="640" spans="8:17" x14ac:dyDescent="0.2">
      <c r="H640" s="2"/>
      <c r="O640" s="2"/>
      <c r="P640" s="2"/>
      <c r="Q640" s="2"/>
    </row>
    <row r="641" spans="8:17" x14ac:dyDescent="0.2">
      <c r="H641" s="2"/>
      <c r="O641" s="2"/>
      <c r="P641" s="2"/>
      <c r="Q641" s="2"/>
    </row>
    <row r="642" spans="8:17" x14ac:dyDescent="0.2">
      <c r="H642" s="2"/>
      <c r="O642" s="2"/>
      <c r="P642" s="2"/>
      <c r="Q642" s="2"/>
    </row>
    <row r="643" spans="8:17" x14ac:dyDescent="0.2">
      <c r="H643" s="2"/>
      <c r="O643" s="2"/>
      <c r="P643" s="2"/>
      <c r="Q643" s="2"/>
    </row>
    <row r="644" spans="8:17" x14ac:dyDescent="0.2">
      <c r="H644" s="2"/>
      <c r="O644" s="2"/>
      <c r="P644" s="2"/>
      <c r="Q644" s="2"/>
    </row>
    <row r="645" spans="8:17" x14ac:dyDescent="0.2">
      <c r="H645" s="2"/>
      <c r="O645" s="2"/>
      <c r="P645" s="2"/>
      <c r="Q645" s="2"/>
    </row>
    <row r="646" spans="8:17" x14ac:dyDescent="0.2">
      <c r="H646" s="2"/>
      <c r="O646" s="2"/>
      <c r="P646" s="2"/>
      <c r="Q646" s="2"/>
    </row>
    <row r="647" spans="8:17" x14ac:dyDescent="0.2">
      <c r="H647" s="2"/>
      <c r="O647" s="2"/>
      <c r="P647" s="2"/>
      <c r="Q647" s="2"/>
    </row>
    <row r="648" spans="8:17" x14ac:dyDescent="0.2">
      <c r="H648" s="2"/>
      <c r="O648" s="2"/>
      <c r="P648" s="2"/>
      <c r="Q648" s="2"/>
    </row>
    <row r="649" spans="8:17" x14ac:dyDescent="0.2">
      <c r="H649" s="2"/>
      <c r="O649" s="2"/>
      <c r="P649" s="2"/>
      <c r="Q649" s="2"/>
    </row>
    <row r="650" spans="8:17" x14ac:dyDescent="0.2">
      <c r="H650" s="2"/>
      <c r="O650" s="2"/>
      <c r="P650" s="2"/>
      <c r="Q650" s="2"/>
    </row>
    <row r="651" spans="8:17" x14ac:dyDescent="0.2">
      <c r="H651" s="2"/>
      <c r="O651" s="2"/>
      <c r="P651" s="2"/>
      <c r="Q651" s="2"/>
    </row>
    <row r="652" spans="8:17" x14ac:dyDescent="0.2">
      <c r="H652" s="2"/>
      <c r="O652" s="2"/>
      <c r="P652" s="2"/>
      <c r="Q652" s="2"/>
    </row>
    <row r="653" spans="8:17" x14ac:dyDescent="0.2">
      <c r="H653" s="2"/>
      <c r="O653" s="2"/>
      <c r="P653" s="2"/>
      <c r="Q653" s="2"/>
    </row>
    <row r="654" spans="8:17" x14ac:dyDescent="0.2">
      <c r="H654" s="2"/>
      <c r="O654" s="2"/>
      <c r="P654" s="2"/>
      <c r="Q654" s="2"/>
    </row>
    <row r="655" spans="8:17" x14ac:dyDescent="0.2">
      <c r="H655" s="2"/>
      <c r="O655" s="2"/>
      <c r="P655" s="2"/>
      <c r="Q655" s="2"/>
    </row>
    <row r="656" spans="8:17" x14ac:dyDescent="0.2">
      <c r="H656" s="2"/>
      <c r="O656" s="2"/>
      <c r="P656" s="2"/>
      <c r="Q656" s="2"/>
    </row>
    <row r="657" spans="8:17" x14ac:dyDescent="0.2">
      <c r="H657" s="2"/>
      <c r="O657" s="2"/>
      <c r="P657" s="2"/>
      <c r="Q657" s="2"/>
    </row>
    <row r="658" spans="8:17" x14ac:dyDescent="0.2">
      <c r="H658" s="2"/>
      <c r="O658" s="2"/>
      <c r="P658" s="2"/>
      <c r="Q658" s="2"/>
    </row>
    <row r="659" spans="8:17" x14ac:dyDescent="0.2">
      <c r="H659" s="2"/>
      <c r="O659" s="2"/>
      <c r="P659" s="2"/>
      <c r="Q659" s="2"/>
    </row>
    <row r="660" spans="8:17" x14ac:dyDescent="0.2">
      <c r="H660" s="2"/>
      <c r="O660" s="2"/>
      <c r="P660" s="2"/>
      <c r="Q660" s="2"/>
    </row>
    <row r="661" spans="8:17" x14ac:dyDescent="0.2">
      <c r="H661" s="2"/>
      <c r="O661" s="2"/>
      <c r="P661" s="2"/>
      <c r="Q661" s="2"/>
    </row>
    <row r="662" spans="8:17" x14ac:dyDescent="0.2">
      <c r="H662" s="2"/>
      <c r="O662" s="2"/>
      <c r="P662" s="2"/>
      <c r="Q662" s="2"/>
    </row>
    <row r="663" spans="8:17" x14ac:dyDescent="0.2">
      <c r="H663" s="2"/>
      <c r="O663" s="2"/>
      <c r="P663" s="2"/>
      <c r="Q663" s="2"/>
    </row>
    <row r="664" spans="8:17" x14ac:dyDescent="0.2">
      <c r="H664" s="2"/>
      <c r="O664" s="2"/>
      <c r="P664" s="2"/>
      <c r="Q664" s="2"/>
    </row>
    <row r="665" spans="8:17" x14ac:dyDescent="0.2">
      <c r="H665" s="2"/>
      <c r="O665" s="2"/>
      <c r="P665" s="2"/>
      <c r="Q665" s="2"/>
    </row>
    <row r="666" spans="8:17" x14ac:dyDescent="0.2">
      <c r="H666" s="2"/>
      <c r="O666" s="2"/>
      <c r="P666" s="2"/>
      <c r="Q666" s="2"/>
    </row>
    <row r="667" spans="8:17" x14ac:dyDescent="0.2">
      <c r="H667" s="2"/>
      <c r="O667" s="2"/>
      <c r="P667" s="2"/>
      <c r="Q667" s="2"/>
    </row>
    <row r="668" spans="8:17" x14ac:dyDescent="0.2">
      <c r="H668" s="2"/>
      <c r="O668" s="2"/>
      <c r="P668" s="2"/>
      <c r="Q668" s="2"/>
    </row>
    <row r="669" spans="8:17" x14ac:dyDescent="0.2">
      <c r="H669" s="2"/>
      <c r="O669" s="2"/>
      <c r="P669" s="2"/>
      <c r="Q669" s="2"/>
    </row>
    <row r="670" spans="8:17" x14ac:dyDescent="0.2">
      <c r="H670" s="2"/>
      <c r="O670" s="2"/>
      <c r="P670" s="2"/>
      <c r="Q670" s="2"/>
    </row>
    <row r="671" spans="8:17" x14ac:dyDescent="0.2">
      <c r="H671" s="2"/>
      <c r="O671" s="2"/>
      <c r="P671" s="2"/>
      <c r="Q671" s="2"/>
    </row>
    <row r="672" spans="8:17" x14ac:dyDescent="0.2">
      <c r="H672" s="2"/>
      <c r="O672" s="2"/>
      <c r="P672" s="2"/>
      <c r="Q672" s="2"/>
    </row>
    <row r="673" spans="8:17" x14ac:dyDescent="0.2">
      <c r="H673" s="2"/>
      <c r="O673" s="2"/>
      <c r="P673" s="2"/>
      <c r="Q673" s="2"/>
    </row>
    <row r="674" spans="8:17" x14ac:dyDescent="0.2">
      <c r="H674" s="2"/>
      <c r="O674" s="2"/>
      <c r="P674" s="2"/>
      <c r="Q674" s="2"/>
    </row>
    <row r="675" spans="8:17" x14ac:dyDescent="0.2">
      <c r="H675" s="2"/>
      <c r="O675" s="2"/>
      <c r="P675" s="2"/>
      <c r="Q675" s="2"/>
    </row>
    <row r="676" spans="8:17" x14ac:dyDescent="0.2">
      <c r="H676" s="2"/>
      <c r="O676" s="2"/>
      <c r="P676" s="2"/>
      <c r="Q676" s="2"/>
    </row>
    <row r="677" spans="8:17" x14ac:dyDescent="0.2">
      <c r="H677" s="2"/>
      <c r="O677" s="2"/>
      <c r="P677" s="2"/>
      <c r="Q677" s="2"/>
    </row>
    <row r="678" spans="8:17" x14ac:dyDescent="0.2">
      <c r="H678" s="2"/>
      <c r="O678" s="2"/>
      <c r="P678" s="2"/>
      <c r="Q678" s="2"/>
    </row>
    <row r="679" spans="8:17" x14ac:dyDescent="0.2">
      <c r="H679" s="2"/>
      <c r="O679" s="2"/>
      <c r="P679" s="2"/>
      <c r="Q679" s="2"/>
    </row>
    <row r="680" spans="8:17" x14ac:dyDescent="0.2">
      <c r="H680" s="2"/>
      <c r="O680" s="2"/>
      <c r="P680" s="2"/>
      <c r="Q680" s="2"/>
    </row>
    <row r="681" spans="8:17" x14ac:dyDescent="0.2">
      <c r="H681" s="2"/>
      <c r="O681" s="2"/>
      <c r="P681" s="2"/>
      <c r="Q681" s="2"/>
    </row>
    <row r="682" spans="8:17" x14ac:dyDescent="0.2">
      <c r="H682" s="2"/>
      <c r="O682" s="2"/>
      <c r="P682" s="2"/>
      <c r="Q682" s="2"/>
    </row>
    <row r="683" spans="8:17" x14ac:dyDescent="0.2">
      <c r="H683" s="2"/>
      <c r="O683" s="2"/>
      <c r="P683" s="2"/>
      <c r="Q683" s="2"/>
    </row>
    <row r="684" spans="8:17" x14ac:dyDescent="0.2">
      <c r="H684" s="2"/>
      <c r="O684" s="2"/>
      <c r="P684" s="2"/>
      <c r="Q684" s="2"/>
    </row>
    <row r="685" spans="8:17" x14ac:dyDescent="0.2">
      <c r="H685" s="2"/>
      <c r="O685" s="2"/>
      <c r="P685" s="2"/>
      <c r="Q685" s="2"/>
    </row>
    <row r="686" spans="8:17" x14ac:dyDescent="0.2">
      <c r="H686" s="2"/>
      <c r="O686" s="2"/>
      <c r="P686" s="2"/>
      <c r="Q686" s="2"/>
    </row>
    <row r="687" spans="8:17" x14ac:dyDescent="0.2">
      <c r="H687" s="2"/>
      <c r="O687" s="2"/>
      <c r="P687" s="2"/>
      <c r="Q687" s="2"/>
    </row>
    <row r="688" spans="8:17" x14ac:dyDescent="0.2">
      <c r="H688" s="2"/>
      <c r="O688" s="2"/>
      <c r="P688" s="2"/>
      <c r="Q688" s="2"/>
    </row>
    <row r="689" spans="8:17" x14ac:dyDescent="0.2">
      <c r="H689" s="2"/>
      <c r="O689" s="2"/>
      <c r="P689" s="2"/>
      <c r="Q689" s="2"/>
    </row>
    <row r="690" spans="8:17" x14ac:dyDescent="0.2">
      <c r="H690" s="2"/>
      <c r="O690" s="2"/>
      <c r="P690" s="2"/>
      <c r="Q690" s="2"/>
    </row>
    <row r="691" spans="8:17" x14ac:dyDescent="0.2">
      <c r="H691" s="2"/>
      <c r="O691" s="2"/>
      <c r="P691" s="2"/>
      <c r="Q691" s="2"/>
    </row>
    <row r="692" spans="8:17" x14ac:dyDescent="0.2">
      <c r="H692" s="2"/>
      <c r="O692" s="2"/>
      <c r="P692" s="2"/>
      <c r="Q692" s="2"/>
    </row>
    <row r="693" spans="8:17" x14ac:dyDescent="0.2">
      <c r="H693" s="2"/>
      <c r="O693" s="2"/>
      <c r="P693" s="2"/>
      <c r="Q693" s="2"/>
    </row>
    <row r="694" spans="8:17" x14ac:dyDescent="0.2">
      <c r="H694" s="2"/>
      <c r="O694" s="2"/>
      <c r="P694" s="2"/>
      <c r="Q694" s="2"/>
    </row>
    <row r="695" spans="8:17" x14ac:dyDescent="0.2">
      <c r="H695" s="2"/>
      <c r="O695" s="2"/>
      <c r="P695" s="2"/>
      <c r="Q695" s="2"/>
    </row>
    <row r="696" spans="8:17" x14ac:dyDescent="0.2">
      <c r="H696" s="2"/>
      <c r="O696" s="2"/>
      <c r="P696" s="2"/>
      <c r="Q696" s="2"/>
    </row>
    <row r="697" spans="8:17" x14ac:dyDescent="0.2">
      <c r="H697" s="2"/>
      <c r="O697" s="2"/>
      <c r="P697" s="2"/>
      <c r="Q697" s="2"/>
    </row>
    <row r="698" spans="8:17" x14ac:dyDescent="0.2">
      <c r="H698" s="2"/>
      <c r="O698" s="2"/>
      <c r="P698" s="2"/>
      <c r="Q698" s="2"/>
    </row>
    <row r="699" spans="8:17" x14ac:dyDescent="0.2">
      <c r="H699" s="2"/>
      <c r="O699" s="2"/>
      <c r="P699" s="2"/>
      <c r="Q699" s="2"/>
    </row>
    <row r="700" spans="8:17" x14ac:dyDescent="0.2">
      <c r="H700" s="2"/>
      <c r="O700" s="2"/>
      <c r="P700" s="2"/>
      <c r="Q700" s="2"/>
    </row>
    <row r="701" spans="8:17" x14ac:dyDescent="0.2">
      <c r="H701" s="2"/>
      <c r="O701" s="2"/>
      <c r="P701" s="2"/>
      <c r="Q701" s="2"/>
    </row>
    <row r="702" spans="8:17" x14ac:dyDescent="0.2">
      <c r="H702" s="2"/>
      <c r="O702" s="2"/>
      <c r="P702" s="2"/>
      <c r="Q702" s="2"/>
    </row>
    <row r="703" spans="8:17" x14ac:dyDescent="0.2">
      <c r="H703" s="2"/>
      <c r="O703" s="2"/>
      <c r="P703" s="2"/>
      <c r="Q703" s="2"/>
    </row>
    <row r="704" spans="8:17" x14ac:dyDescent="0.2">
      <c r="H704" s="2"/>
      <c r="O704" s="2"/>
      <c r="P704" s="2"/>
      <c r="Q704" s="2"/>
    </row>
    <row r="705" spans="8:17" x14ac:dyDescent="0.2">
      <c r="H705" s="2"/>
      <c r="O705" s="2"/>
      <c r="P705" s="2"/>
      <c r="Q705" s="2"/>
    </row>
    <row r="706" spans="8:17" x14ac:dyDescent="0.2">
      <c r="H706" s="2"/>
      <c r="O706" s="2"/>
      <c r="P706" s="2"/>
      <c r="Q706" s="2"/>
    </row>
    <row r="707" spans="8:17" x14ac:dyDescent="0.2">
      <c r="H707" s="2"/>
      <c r="O707" s="2"/>
      <c r="P707" s="2"/>
      <c r="Q707" s="2"/>
    </row>
    <row r="708" spans="8:17" x14ac:dyDescent="0.2">
      <c r="H708" s="2"/>
      <c r="O708" s="2"/>
      <c r="P708" s="2"/>
      <c r="Q708" s="2"/>
    </row>
    <row r="709" spans="8:17" x14ac:dyDescent="0.2">
      <c r="H709" s="2"/>
      <c r="O709" s="2"/>
      <c r="P709" s="2"/>
      <c r="Q709" s="2"/>
    </row>
    <row r="710" spans="8:17" x14ac:dyDescent="0.2">
      <c r="H710" s="2"/>
      <c r="O710" s="2"/>
      <c r="P710" s="2"/>
      <c r="Q710" s="2"/>
    </row>
    <row r="711" spans="8:17" x14ac:dyDescent="0.2">
      <c r="H711" s="2"/>
      <c r="O711" s="2"/>
      <c r="P711" s="2"/>
      <c r="Q711" s="2"/>
    </row>
    <row r="712" spans="8:17" x14ac:dyDescent="0.2">
      <c r="H712" s="2"/>
      <c r="O712" s="2"/>
      <c r="P712" s="2"/>
      <c r="Q712" s="2"/>
    </row>
    <row r="713" spans="8:17" x14ac:dyDescent="0.2">
      <c r="H713" s="2"/>
      <c r="O713" s="2"/>
      <c r="P713" s="2"/>
      <c r="Q713" s="2"/>
    </row>
    <row r="714" spans="8:17" x14ac:dyDescent="0.2">
      <c r="H714" s="2"/>
      <c r="O714" s="2"/>
      <c r="P714" s="2"/>
      <c r="Q714" s="2"/>
    </row>
    <row r="715" spans="8:17" x14ac:dyDescent="0.2">
      <c r="H715" s="2"/>
      <c r="O715" s="2"/>
      <c r="P715" s="2"/>
      <c r="Q715" s="2"/>
    </row>
    <row r="716" spans="8:17" x14ac:dyDescent="0.2">
      <c r="H716" s="2"/>
      <c r="O716" s="2"/>
      <c r="P716" s="2"/>
      <c r="Q716" s="2"/>
    </row>
    <row r="717" spans="8:17" x14ac:dyDescent="0.2">
      <c r="H717" s="2"/>
      <c r="O717" s="2"/>
      <c r="P717" s="2"/>
      <c r="Q717" s="2"/>
    </row>
    <row r="718" spans="8:17" x14ac:dyDescent="0.2">
      <c r="H718" s="2"/>
      <c r="O718" s="2"/>
      <c r="P718" s="2"/>
      <c r="Q718" s="2"/>
    </row>
    <row r="719" spans="8:17" x14ac:dyDescent="0.2">
      <c r="H719" s="2"/>
      <c r="O719" s="2"/>
      <c r="P719" s="2"/>
      <c r="Q719" s="2"/>
    </row>
    <row r="720" spans="8:17" x14ac:dyDescent="0.2">
      <c r="H720" s="2"/>
      <c r="O720" s="2"/>
      <c r="P720" s="2"/>
      <c r="Q720" s="2"/>
    </row>
    <row r="721" spans="8:17" x14ac:dyDescent="0.2">
      <c r="H721" s="2"/>
      <c r="O721" s="2"/>
      <c r="P721" s="2"/>
      <c r="Q721" s="2"/>
    </row>
    <row r="722" spans="8:17" x14ac:dyDescent="0.2">
      <c r="H722" s="2"/>
      <c r="O722" s="2"/>
      <c r="P722" s="2"/>
      <c r="Q722" s="2"/>
    </row>
    <row r="723" spans="8:17" x14ac:dyDescent="0.2">
      <c r="H723" s="2"/>
      <c r="O723" s="2"/>
      <c r="P723" s="2"/>
      <c r="Q723" s="2"/>
    </row>
    <row r="724" spans="8:17" x14ac:dyDescent="0.2">
      <c r="H724" s="2"/>
      <c r="O724" s="2"/>
      <c r="P724" s="2"/>
      <c r="Q724" s="2"/>
    </row>
    <row r="725" spans="8:17" x14ac:dyDescent="0.2">
      <c r="H725" s="2"/>
      <c r="O725" s="2"/>
      <c r="P725" s="2"/>
      <c r="Q725" s="2"/>
    </row>
    <row r="726" spans="8:17" x14ac:dyDescent="0.2">
      <c r="H726" s="2"/>
      <c r="O726" s="2"/>
      <c r="P726" s="2"/>
      <c r="Q726" s="2"/>
    </row>
    <row r="727" spans="8:17" x14ac:dyDescent="0.2">
      <c r="H727" s="2"/>
      <c r="O727" s="2"/>
      <c r="P727" s="2"/>
      <c r="Q727" s="2"/>
    </row>
    <row r="728" spans="8:17" x14ac:dyDescent="0.2">
      <c r="H728" s="2"/>
      <c r="O728" s="2"/>
      <c r="P728" s="2"/>
      <c r="Q728" s="2"/>
    </row>
    <row r="729" spans="8:17" x14ac:dyDescent="0.2">
      <c r="H729" s="2"/>
      <c r="O729" s="2"/>
      <c r="P729" s="2"/>
      <c r="Q729" s="2"/>
    </row>
    <row r="730" spans="8:17" x14ac:dyDescent="0.2">
      <c r="H730" s="2"/>
      <c r="O730" s="2"/>
      <c r="P730" s="2"/>
      <c r="Q730" s="2"/>
    </row>
    <row r="731" spans="8:17" x14ac:dyDescent="0.2">
      <c r="H731" s="2"/>
      <c r="O731" s="2"/>
      <c r="P731" s="2"/>
      <c r="Q731" s="2"/>
    </row>
    <row r="732" spans="8:17" x14ac:dyDescent="0.2">
      <c r="H732" s="2"/>
      <c r="O732" s="2"/>
      <c r="P732" s="2"/>
      <c r="Q732" s="2"/>
    </row>
    <row r="733" spans="8:17" x14ac:dyDescent="0.2">
      <c r="H733" s="2"/>
      <c r="O733" s="2"/>
      <c r="P733" s="2"/>
      <c r="Q733" s="2"/>
    </row>
    <row r="734" spans="8:17" x14ac:dyDescent="0.2">
      <c r="H734" s="2"/>
      <c r="O734" s="2"/>
      <c r="P734" s="2"/>
      <c r="Q734" s="2"/>
    </row>
    <row r="735" spans="8:17" x14ac:dyDescent="0.2">
      <c r="H735" s="2"/>
      <c r="O735" s="2"/>
      <c r="P735" s="2"/>
      <c r="Q735" s="2"/>
    </row>
    <row r="736" spans="8:17" x14ac:dyDescent="0.2">
      <c r="H736" s="2"/>
      <c r="O736" s="2"/>
      <c r="P736" s="2"/>
      <c r="Q736" s="2"/>
    </row>
    <row r="737" spans="8:17" x14ac:dyDescent="0.2">
      <c r="H737" s="2"/>
      <c r="O737" s="2"/>
      <c r="P737" s="2"/>
      <c r="Q737" s="2"/>
    </row>
    <row r="738" spans="8:17" x14ac:dyDescent="0.2">
      <c r="H738" s="2"/>
      <c r="O738" s="2"/>
      <c r="P738" s="2"/>
      <c r="Q738" s="2"/>
    </row>
    <row r="739" spans="8:17" x14ac:dyDescent="0.2">
      <c r="H739" s="2"/>
      <c r="O739" s="2"/>
      <c r="P739" s="2"/>
      <c r="Q739" s="2"/>
    </row>
    <row r="740" spans="8:17" x14ac:dyDescent="0.2">
      <c r="H740" s="2"/>
      <c r="O740" s="2"/>
      <c r="P740" s="2"/>
      <c r="Q740" s="2"/>
    </row>
    <row r="741" spans="8:17" x14ac:dyDescent="0.2">
      <c r="H741" s="2"/>
      <c r="O741" s="2"/>
      <c r="P741" s="2"/>
      <c r="Q741" s="2"/>
    </row>
    <row r="742" spans="8:17" x14ac:dyDescent="0.2">
      <c r="H742" s="2"/>
      <c r="O742" s="2"/>
      <c r="P742" s="2"/>
      <c r="Q742" s="2"/>
    </row>
    <row r="743" spans="8:17" x14ac:dyDescent="0.2">
      <c r="H743" s="2"/>
      <c r="O743" s="2"/>
      <c r="P743" s="2"/>
      <c r="Q743" s="2"/>
    </row>
    <row r="744" spans="8:17" x14ac:dyDescent="0.2">
      <c r="H744" s="2"/>
      <c r="O744" s="2"/>
      <c r="P744" s="2"/>
      <c r="Q744" s="2"/>
    </row>
    <row r="745" spans="8:17" x14ac:dyDescent="0.2">
      <c r="H745" s="2"/>
      <c r="O745" s="2"/>
      <c r="P745" s="2"/>
      <c r="Q745" s="2"/>
    </row>
    <row r="746" spans="8:17" x14ac:dyDescent="0.2">
      <c r="H746" s="2"/>
      <c r="O746" s="2"/>
      <c r="P746" s="2"/>
      <c r="Q746" s="2"/>
    </row>
    <row r="747" spans="8:17" x14ac:dyDescent="0.2">
      <c r="H747" s="2"/>
      <c r="O747" s="2"/>
      <c r="P747" s="2"/>
      <c r="Q747" s="2"/>
    </row>
    <row r="748" spans="8:17" x14ac:dyDescent="0.2">
      <c r="H748" s="2"/>
      <c r="O748" s="2"/>
      <c r="P748" s="2"/>
      <c r="Q748" s="2"/>
    </row>
    <row r="749" spans="8:17" x14ac:dyDescent="0.2">
      <c r="H749" s="2"/>
      <c r="O749" s="2"/>
      <c r="P749" s="2"/>
      <c r="Q749" s="2"/>
    </row>
    <row r="750" spans="8:17" x14ac:dyDescent="0.2">
      <c r="H750" s="2"/>
      <c r="O750" s="2"/>
      <c r="P750" s="2"/>
      <c r="Q750" s="2"/>
    </row>
    <row r="751" spans="8:17" x14ac:dyDescent="0.2">
      <c r="H751" s="2"/>
      <c r="O751" s="2"/>
      <c r="P751" s="2"/>
      <c r="Q751" s="2"/>
    </row>
    <row r="752" spans="8:17" x14ac:dyDescent="0.2">
      <c r="H752" s="2"/>
      <c r="O752" s="2"/>
      <c r="P752" s="2"/>
      <c r="Q752" s="2"/>
    </row>
    <row r="753" spans="8:17" x14ac:dyDescent="0.2">
      <c r="H753" s="2"/>
      <c r="O753" s="2"/>
      <c r="P753" s="2"/>
      <c r="Q753" s="2"/>
    </row>
    <row r="754" spans="8:17" x14ac:dyDescent="0.2">
      <c r="H754" s="2"/>
      <c r="O754" s="2"/>
      <c r="P754" s="2"/>
      <c r="Q754" s="2"/>
    </row>
    <row r="755" spans="8:17" x14ac:dyDescent="0.2">
      <c r="H755" s="2"/>
      <c r="O755" s="2"/>
      <c r="P755" s="2"/>
      <c r="Q755" s="2"/>
    </row>
    <row r="756" spans="8:17" x14ac:dyDescent="0.2">
      <c r="H756" s="2"/>
      <c r="O756" s="2"/>
      <c r="P756" s="2"/>
      <c r="Q756" s="2"/>
    </row>
    <row r="757" spans="8:17" x14ac:dyDescent="0.2">
      <c r="H757" s="2"/>
      <c r="O757" s="2"/>
      <c r="P757" s="2"/>
      <c r="Q757" s="2"/>
    </row>
    <row r="758" spans="8:17" x14ac:dyDescent="0.2">
      <c r="H758" s="2"/>
      <c r="O758" s="2"/>
      <c r="P758" s="2"/>
      <c r="Q758" s="2"/>
    </row>
    <row r="759" spans="8:17" x14ac:dyDescent="0.2">
      <c r="H759" s="2"/>
      <c r="O759" s="2"/>
      <c r="P759" s="2"/>
      <c r="Q759" s="2"/>
    </row>
    <row r="760" spans="8:17" x14ac:dyDescent="0.2">
      <c r="H760" s="2"/>
      <c r="O760" s="2"/>
      <c r="P760" s="2"/>
      <c r="Q760" s="2"/>
    </row>
    <row r="761" spans="8:17" x14ac:dyDescent="0.2">
      <c r="H761" s="2"/>
      <c r="O761" s="2"/>
      <c r="P761" s="2"/>
      <c r="Q761" s="2"/>
    </row>
    <row r="762" spans="8:17" x14ac:dyDescent="0.2">
      <c r="H762" s="2"/>
      <c r="O762" s="2"/>
      <c r="P762" s="2"/>
      <c r="Q762" s="2"/>
    </row>
    <row r="763" spans="8:17" x14ac:dyDescent="0.2">
      <c r="H763" s="2"/>
      <c r="O763" s="2"/>
      <c r="P763" s="2"/>
      <c r="Q763" s="2"/>
    </row>
    <row r="764" spans="8:17" x14ac:dyDescent="0.2">
      <c r="H764" s="2"/>
      <c r="O764" s="2"/>
      <c r="P764" s="2"/>
      <c r="Q764" s="2"/>
    </row>
    <row r="765" spans="8:17" x14ac:dyDescent="0.2">
      <c r="H765" s="2"/>
      <c r="O765" s="2"/>
      <c r="P765" s="2"/>
      <c r="Q765" s="2"/>
    </row>
    <row r="766" spans="8:17" x14ac:dyDescent="0.2">
      <c r="H766" s="2"/>
      <c r="O766" s="2"/>
      <c r="P766" s="2"/>
      <c r="Q766" s="2"/>
    </row>
    <row r="767" spans="8:17" x14ac:dyDescent="0.2">
      <c r="H767" s="2"/>
      <c r="O767" s="2"/>
      <c r="P767" s="2"/>
      <c r="Q767" s="2"/>
    </row>
    <row r="768" spans="8:17" x14ac:dyDescent="0.2">
      <c r="H768" s="2"/>
      <c r="O768" s="2"/>
      <c r="P768" s="2"/>
      <c r="Q768" s="2"/>
    </row>
    <row r="769" spans="8:17" x14ac:dyDescent="0.2">
      <c r="H769" s="2"/>
      <c r="O769" s="2"/>
      <c r="P769" s="2"/>
      <c r="Q769" s="2"/>
    </row>
    <row r="770" spans="8:17" x14ac:dyDescent="0.2">
      <c r="H770" s="2"/>
      <c r="O770" s="2"/>
      <c r="P770" s="2"/>
      <c r="Q770" s="2"/>
    </row>
    <row r="771" spans="8:17" x14ac:dyDescent="0.2">
      <c r="H771" s="2"/>
      <c r="O771" s="2"/>
      <c r="P771" s="2"/>
      <c r="Q771" s="2"/>
    </row>
    <row r="772" spans="8:17" x14ac:dyDescent="0.2">
      <c r="H772" s="2"/>
      <c r="O772" s="2"/>
      <c r="P772" s="2"/>
      <c r="Q772" s="2"/>
    </row>
    <row r="773" spans="8:17" x14ac:dyDescent="0.2">
      <c r="H773" s="2"/>
      <c r="O773" s="2"/>
      <c r="P773" s="2"/>
      <c r="Q773" s="2"/>
    </row>
    <row r="774" spans="8:17" x14ac:dyDescent="0.2">
      <c r="H774" s="2"/>
      <c r="O774" s="2"/>
      <c r="P774" s="2"/>
      <c r="Q774" s="2"/>
    </row>
    <row r="775" spans="8:17" x14ac:dyDescent="0.2">
      <c r="H775" s="2"/>
      <c r="O775" s="2"/>
      <c r="P775" s="2"/>
      <c r="Q775" s="2"/>
    </row>
    <row r="776" spans="8:17" x14ac:dyDescent="0.2">
      <c r="H776" s="2"/>
      <c r="O776" s="2"/>
      <c r="P776" s="2"/>
      <c r="Q776" s="2"/>
    </row>
    <row r="777" spans="8:17" x14ac:dyDescent="0.2">
      <c r="H777" s="2"/>
      <c r="O777" s="2"/>
      <c r="P777" s="2"/>
      <c r="Q777" s="2"/>
    </row>
    <row r="778" spans="8:17" x14ac:dyDescent="0.2">
      <c r="H778" s="2"/>
      <c r="O778" s="2"/>
      <c r="P778" s="2"/>
      <c r="Q778" s="2"/>
    </row>
    <row r="779" spans="8:17" x14ac:dyDescent="0.2">
      <c r="H779" s="2"/>
      <c r="O779" s="2"/>
      <c r="P779" s="2"/>
      <c r="Q779" s="2"/>
    </row>
    <row r="780" spans="8:17" x14ac:dyDescent="0.2">
      <c r="H780" s="2"/>
      <c r="O780" s="2"/>
      <c r="P780" s="2"/>
      <c r="Q780" s="2"/>
    </row>
    <row r="781" spans="8:17" x14ac:dyDescent="0.2">
      <c r="H781" s="2"/>
      <c r="O781" s="2"/>
      <c r="P781" s="2"/>
      <c r="Q781" s="2"/>
    </row>
    <row r="782" spans="8:17" x14ac:dyDescent="0.2">
      <c r="H782" s="2"/>
      <c r="O782" s="2"/>
      <c r="P782" s="2"/>
      <c r="Q782" s="2"/>
    </row>
    <row r="783" spans="8:17" x14ac:dyDescent="0.2">
      <c r="H783" s="2"/>
      <c r="O783" s="2"/>
      <c r="P783" s="2"/>
      <c r="Q783" s="2"/>
    </row>
    <row r="784" spans="8:17" x14ac:dyDescent="0.2">
      <c r="H784" s="2"/>
      <c r="O784" s="2"/>
      <c r="P784" s="2"/>
      <c r="Q784" s="2"/>
    </row>
    <row r="785" spans="8:17" x14ac:dyDescent="0.2">
      <c r="H785" s="2"/>
      <c r="O785" s="2"/>
      <c r="P785" s="2"/>
      <c r="Q785" s="2"/>
    </row>
    <row r="786" spans="8:17" x14ac:dyDescent="0.2">
      <c r="H786" s="2"/>
      <c r="O786" s="2"/>
      <c r="P786" s="2"/>
      <c r="Q786" s="2"/>
    </row>
    <row r="787" spans="8:17" x14ac:dyDescent="0.2">
      <c r="H787" s="2"/>
      <c r="O787" s="2"/>
      <c r="P787" s="2"/>
      <c r="Q787" s="2"/>
    </row>
    <row r="788" spans="8:17" x14ac:dyDescent="0.2">
      <c r="H788" s="2"/>
      <c r="O788" s="2"/>
      <c r="P788" s="2"/>
      <c r="Q788" s="2"/>
    </row>
    <row r="789" spans="8:17" x14ac:dyDescent="0.2">
      <c r="H789" s="2"/>
      <c r="O789" s="2"/>
      <c r="P789" s="2"/>
      <c r="Q789" s="2"/>
    </row>
    <row r="790" spans="8:17" x14ac:dyDescent="0.2">
      <c r="H790" s="2"/>
      <c r="O790" s="2"/>
      <c r="P790" s="2"/>
      <c r="Q790" s="2"/>
    </row>
    <row r="791" spans="8:17" x14ac:dyDescent="0.2">
      <c r="H791" s="2"/>
      <c r="O791" s="2"/>
      <c r="P791" s="2"/>
      <c r="Q791" s="2"/>
    </row>
    <row r="792" spans="8:17" x14ac:dyDescent="0.2">
      <c r="H792" s="2"/>
      <c r="O792" s="2"/>
      <c r="P792" s="2"/>
      <c r="Q792" s="2"/>
    </row>
    <row r="793" spans="8:17" x14ac:dyDescent="0.2">
      <c r="H793" s="2"/>
      <c r="O793" s="2"/>
      <c r="P793" s="2"/>
      <c r="Q793" s="2"/>
    </row>
    <row r="794" spans="8:17" x14ac:dyDescent="0.2">
      <c r="H794" s="2"/>
      <c r="O794" s="2"/>
      <c r="P794" s="2"/>
      <c r="Q794" s="2"/>
    </row>
    <row r="795" spans="8:17" x14ac:dyDescent="0.2">
      <c r="H795" s="2"/>
      <c r="O795" s="2"/>
      <c r="P795" s="2"/>
      <c r="Q795" s="2"/>
    </row>
    <row r="796" spans="8:17" x14ac:dyDescent="0.2">
      <c r="H796" s="2"/>
      <c r="O796" s="2"/>
      <c r="P796" s="2"/>
      <c r="Q796" s="2"/>
    </row>
    <row r="797" spans="8:17" x14ac:dyDescent="0.2">
      <c r="H797" s="2"/>
      <c r="O797" s="2"/>
      <c r="P797" s="2"/>
      <c r="Q797" s="2"/>
    </row>
    <row r="798" spans="8:17" x14ac:dyDescent="0.2">
      <c r="H798" s="2"/>
      <c r="O798" s="2"/>
      <c r="P798" s="2"/>
      <c r="Q798" s="2"/>
    </row>
    <row r="799" spans="8:17" x14ac:dyDescent="0.2">
      <c r="H799" s="2"/>
      <c r="O799" s="2"/>
      <c r="P799" s="2"/>
      <c r="Q799" s="2"/>
    </row>
    <row r="800" spans="8:17" x14ac:dyDescent="0.2">
      <c r="H800" s="2"/>
      <c r="O800" s="2"/>
      <c r="P800" s="2"/>
      <c r="Q800" s="2"/>
    </row>
    <row r="801" spans="8:17" x14ac:dyDescent="0.2">
      <c r="H801" s="2"/>
      <c r="O801" s="2"/>
      <c r="P801" s="2"/>
      <c r="Q801" s="2"/>
    </row>
    <row r="802" spans="8:17" x14ac:dyDescent="0.2">
      <c r="H802" s="2"/>
      <c r="O802" s="2"/>
      <c r="P802" s="2"/>
      <c r="Q802" s="2"/>
    </row>
    <row r="803" spans="8:17" x14ac:dyDescent="0.2">
      <c r="H803" s="2"/>
      <c r="O803" s="2"/>
      <c r="P803" s="2"/>
      <c r="Q803" s="2"/>
    </row>
    <row r="804" spans="8:17" x14ac:dyDescent="0.2">
      <c r="H804" s="2"/>
      <c r="O804" s="2"/>
      <c r="P804" s="2"/>
      <c r="Q804" s="2"/>
    </row>
    <row r="805" spans="8:17" x14ac:dyDescent="0.2">
      <c r="H805" s="2"/>
      <c r="O805" s="2"/>
      <c r="P805" s="2"/>
      <c r="Q805" s="2"/>
    </row>
    <row r="806" spans="8:17" x14ac:dyDescent="0.2">
      <c r="H806" s="2"/>
      <c r="O806" s="2"/>
      <c r="P806" s="2"/>
      <c r="Q806" s="2"/>
    </row>
    <row r="807" spans="8:17" x14ac:dyDescent="0.2">
      <c r="H807" s="2"/>
      <c r="O807" s="2"/>
      <c r="P807" s="2"/>
      <c r="Q807" s="2"/>
    </row>
    <row r="808" spans="8:17" x14ac:dyDescent="0.2">
      <c r="H808" s="2"/>
      <c r="O808" s="2"/>
      <c r="P808" s="2"/>
      <c r="Q808" s="2"/>
    </row>
    <row r="809" spans="8:17" x14ac:dyDescent="0.2">
      <c r="H809" s="2"/>
      <c r="O809" s="2"/>
      <c r="P809" s="2"/>
      <c r="Q809" s="2"/>
    </row>
    <row r="810" spans="8:17" x14ac:dyDescent="0.2">
      <c r="H810" s="2"/>
      <c r="O810" s="2"/>
      <c r="P810" s="2"/>
      <c r="Q810" s="2"/>
    </row>
    <row r="811" spans="8:17" x14ac:dyDescent="0.2">
      <c r="H811" s="2"/>
      <c r="O811" s="2"/>
      <c r="P811" s="2"/>
      <c r="Q811" s="2"/>
    </row>
    <row r="812" spans="8:17" x14ac:dyDescent="0.2">
      <c r="H812" s="2"/>
      <c r="O812" s="2"/>
      <c r="P812" s="2"/>
      <c r="Q812" s="2"/>
    </row>
    <row r="813" spans="8:17" x14ac:dyDescent="0.2">
      <c r="H813" s="2"/>
      <c r="O813" s="2"/>
      <c r="P813" s="2"/>
      <c r="Q813" s="2"/>
    </row>
    <row r="814" spans="8:17" x14ac:dyDescent="0.2">
      <c r="H814" s="2"/>
      <c r="O814" s="2"/>
      <c r="P814" s="2"/>
      <c r="Q814" s="2"/>
    </row>
    <row r="815" spans="8:17" x14ac:dyDescent="0.2">
      <c r="H815" s="2"/>
      <c r="O815" s="2"/>
      <c r="P815" s="2"/>
      <c r="Q815" s="2"/>
    </row>
    <row r="816" spans="8:17" x14ac:dyDescent="0.2">
      <c r="H816" s="2"/>
      <c r="O816" s="2"/>
      <c r="P816" s="2"/>
      <c r="Q816" s="2"/>
    </row>
    <row r="817" spans="8:17" x14ac:dyDescent="0.2">
      <c r="H817" s="2"/>
      <c r="O817" s="2"/>
      <c r="P817" s="2"/>
      <c r="Q817" s="2"/>
    </row>
    <row r="818" spans="8:17" x14ac:dyDescent="0.2">
      <c r="H818" s="2"/>
      <c r="O818" s="2"/>
      <c r="P818" s="2"/>
      <c r="Q818" s="2"/>
    </row>
    <row r="819" spans="8:17" x14ac:dyDescent="0.2">
      <c r="H819" s="2"/>
      <c r="O819" s="2"/>
      <c r="P819" s="2"/>
      <c r="Q819" s="2"/>
    </row>
    <row r="820" spans="8:17" x14ac:dyDescent="0.2">
      <c r="H820" s="2"/>
      <c r="O820" s="2"/>
      <c r="P820" s="2"/>
      <c r="Q820" s="2"/>
    </row>
    <row r="821" spans="8:17" x14ac:dyDescent="0.2">
      <c r="H821" s="2"/>
      <c r="O821" s="2"/>
      <c r="P821" s="2"/>
      <c r="Q821" s="2"/>
    </row>
    <row r="822" spans="8:17" x14ac:dyDescent="0.2">
      <c r="H822" s="2"/>
      <c r="O822" s="2"/>
      <c r="P822" s="2"/>
      <c r="Q822" s="2"/>
    </row>
    <row r="823" spans="8:17" x14ac:dyDescent="0.2">
      <c r="H823" s="2"/>
      <c r="O823" s="2"/>
      <c r="P823" s="2"/>
      <c r="Q823" s="2"/>
    </row>
    <row r="824" spans="8:17" x14ac:dyDescent="0.2">
      <c r="H824" s="2"/>
      <c r="O824" s="2"/>
      <c r="P824" s="2"/>
      <c r="Q824" s="2"/>
    </row>
    <row r="825" spans="8:17" x14ac:dyDescent="0.2">
      <c r="H825" s="2"/>
      <c r="O825" s="2"/>
      <c r="P825" s="2"/>
      <c r="Q825" s="2"/>
    </row>
    <row r="826" spans="8:17" x14ac:dyDescent="0.2">
      <c r="H826" s="2"/>
      <c r="O826" s="2"/>
      <c r="P826" s="2"/>
      <c r="Q826" s="2"/>
    </row>
    <row r="827" spans="8:17" x14ac:dyDescent="0.2">
      <c r="H827" s="2"/>
      <c r="O827" s="2"/>
      <c r="P827" s="2"/>
      <c r="Q827" s="2"/>
    </row>
    <row r="828" spans="8:17" x14ac:dyDescent="0.2">
      <c r="H828" s="2"/>
      <c r="O828" s="2"/>
      <c r="P828" s="2"/>
      <c r="Q828" s="2"/>
    </row>
    <row r="829" spans="8:17" x14ac:dyDescent="0.2">
      <c r="H829" s="2"/>
      <c r="O829" s="2"/>
      <c r="P829" s="2"/>
      <c r="Q829" s="2"/>
    </row>
    <row r="830" spans="8:17" x14ac:dyDescent="0.2">
      <c r="H830" s="2"/>
      <c r="O830" s="2"/>
      <c r="P830" s="2"/>
      <c r="Q830" s="2"/>
    </row>
    <row r="831" spans="8:17" x14ac:dyDescent="0.2">
      <c r="H831" s="2"/>
      <c r="O831" s="2"/>
      <c r="P831" s="2"/>
      <c r="Q831" s="2"/>
    </row>
    <row r="832" spans="8:17" x14ac:dyDescent="0.2">
      <c r="H832" s="2"/>
      <c r="O832" s="2"/>
      <c r="P832" s="2"/>
      <c r="Q832" s="2"/>
    </row>
    <row r="833" spans="8:17" x14ac:dyDescent="0.2">
      <c r="H833" s="2"/>
      <c r="O833" s="2"/>
      <c r="P833" s="2"/>
      <c r="Q833" s="2"/>
    </row>
    <row r="834" spans="8:17" x14ac:dyDescent="0.2">
      <c r="H834" s="2"/>
      <c r="O834" s="2"/>
      <c r="P834" s="2"/>
      <c r="Q834" s="2"/>
    </row>
    <row r="835" spans="8:17" x14ac:dyDescent="0.2">
      <c r="H835" s="2"/>
      <c r="O835" s="2"/>
      <c r="P835" s="2"/>
      <c r="Q835" s="2"/>
    </row>
    <row r="836" spans="8:17" x14ac:dyDescent="0.2">
      <c r="H836" s="2"/>
      <c r="O836" s="2"/>
      <c r="P836" s="2"/>
      <c r="Q836" s="2"/>
    </row>
    <row r="837" spans="8:17" x14ac:dyDescent="0.2">
      <c r="H837" s="2"/>
      <c r="O837" s="2"/>
      <c r="P837" s="2"/>
      <c r="Q837" s="2"/>
    </row>
    <row r="838" spans="8:17" x14ac:dyDescent="0.2">
      <c r="H838" s="2"/>
      <c r="O838" s="2"/>
      <c r="P838" s="2"/>
      <c r="Q838" s="2"/>
    </row>
    <row r="839" spans="8:17" x14ac:dyDescent="0.2">
      <c r="H839" s="2"/>
      <c r="O839" s="2"/>
      <c r="P839" s="2"/>
      <c r="Q839" s="2"/>
    </row>
    <row r="840" spans="8:17" x14ac:dyDescent="0.2">
      <c r="H840" s="2"/>
      <c r="O840" s="2"/>
      <c r="P840" s="2"/>
      <c r="Q840" s="2"/>
    </row>
    <row r="841" spans="8:17" x14ac:dyDescent="0.2">
      <c r="H841" s="2"/>
      <c r="O841" s="2"/>
      <c r="P841" s="2"/>
      <c r="Q841" s="2"/>
    </row>
    <row r="842" spans="8:17" x14ac:dyDescent="0.2">
      <c r="H842" s="2"/>
      <c r="O842" s="2"/>
      <c r="P842" s="2"/>
      <c r="Q842" s="2"/>
    </row>
    <row r="843" spans="8:17" x14ac:dyDescent="0.2">
      <c r="H843" s="2"/>
      <c r="O843" s="2"/>
      <c r="P843" s="2"/>
      <c r="Q843" s="2"/>
    </row>
    <row r="844" spans="8:17" x14ac:dyDescent="0.2">
      <c r="H844" s="2"/>
      <c r="O844" s="2"/>
      <c r="P844" s="2"/>
      <c r="Q844" s="2"/>
    </row>
    <row r="845" spans="8:17" x14ac:dyDescent="0.2">
      <c r="H845" s="2"/>
      <c r="O845" s="2"/>
      <c r="P845" s="2"/>
      <c r="Q845" s="2"/>
    </row>
    <row r="846" spans="8:17" x14ac:dyDescent="0.2">
      <c r="H846" s="2"/>
      <c r="O846" s="2"/>
      <c r="P846" s="2"/>
      <c r="Q846" s="2"/>
    </row>
    <row r="847" spans="8:17" x14ac:dyDescent="0.2">
      <c r="H847" s="2"/>
      <c r="O847" s="2"/>
      <c r="P847" s="2"/>
      <c r="Q847" s="2"/>
    </row>
    <row r="848" spans="8:17" x14ac:dyDescent="0.2">
      <c r="H848" s="2"/>
      <c r="O848" s="2"/>
      <c r="P848" s="2"/>
      <c r="Q848" s="2"/>
    </row>
    <row r="849" spans="8:17" x14ac:dyDescent="0.2">
      <c r="H849" s="2"/>
      <c r="O849" s="2"/>
      <c r="P849" s="2"/>
      <c r="Q849" s="2"/>
    </row>
    <row r="850" spans="8:17" x14ac:dyDescent="0.2">
      <c r="H850" s="2"/>
      <c r="O850" s="2"/>
      <c r="P850" s="2"/>
      <c r="Q850" s="2"/>
    </row>
    <row r="851" spans="8:17" x14ac:dyDescent="0.2">
      <c r="H851" s="2"/>
      <c r="O851" s="2"/>
      <c r="P851" s="2"/>
      <c r="Q851" s="2"/>
    </row>
    <row r="852" spans="8:17" x14ac:dyDescent="0.2">
      <c r="H852" s="2"/>
      <c r="O852" s="2"/>
      <c r="P852" s="2"/>
      <c r="Q852" s="2"/>
    </row>
    <row r="853" spans="8:17" x14ac:dyDescent="0.2">
      <c r="H853" s="2"/>
      <c r="O853" s="2"/>
      <c r="P853" s="2"/>
      <c r="Q853" s="2"/>
    </row>
    <row r="854" spans="8:17" x14ac:dyDescent="0.2">
      <c r="H854" s="2"/>
      <c r="O854" s="2"/>
      <c r="P854" s="2"/>
      <c r="Q854" s="2"/>
    </row>
    <row r="855" spans="8:17" x14ac:dyDescent="0.2">
      <c r="H855" s="2"/>
      <c r="O855" s="2"/>
      <c r="P855" s="2"/>
      <c r="Q855" s="2"/>
    </row>
    <row r="856" spans="8:17" x14ac:dyDescent="0.2">
      <c r="H856" s="2"/>
      <c r="O856" s="2"/>
      <c r="P856" s="2"/>
      <c r="Q856" s="2"/>
    </row>
    <row r="857" spans="8:17" x14ac:dyDescent="0.2">
      <c r="H857" s="2"/>
      <c r="O857" s="2"/>
      <c r="P857" s="2"/>
      <c r="Q857" s="2"/>
    </row>
    <row r="858" spans="8:17" x14ac:dyDescent="0.2">
      <c r="H858" s="2"/>
      <c r="O858" s="2"/>
      <c r="P858" s="2"/>
      <c r="Q858" s="2"/>
    </row>
    <row r="859" spans="8:17" x14ac:dyDescent="0.2">
      <c r="H859" s="2"/>
      <c r="O859" s="2"/>
      <c r="P859" s="2"/>
      <c r="Q859" s="2"/>
    </row>
    <row r="860" spans="8:17" x14ac:dyDescent="0.2">
      <c r="H860" s="2"/>
      <c r="O860" s="2"/>
      <c r="P860" s="2"/>
      <c r="Q860" s="2"/>
    </row>
    <row r="861" spans="8:17" x14ac:dyDescent="0.2">
      <c r="H861" s="2"/>
      <c r="O861" s="2"/>
      <c r="P861" s="2"/>
      <c r="Q861" s="2"/>
    </row>
    <row r="862" spans="8:17" x14ac:dyDescent="0.2">
      <c r="H862" s="2"/>
      <c r="O862" s="2"/>
      <c r="P862" s="2"/>
      <c r="Q862" s="2"/>
    </row>
    <row r="863" spans="8:17" x14ac:dyDescent="0.2">
      <c r="H863" s="2"/>
      <c r="O863" s="2"/>
      <c r="P863" s="2"/>
      <c r="Q863" s="2"/>
    </row>
    <row r="864" spans="8:17" x14ac:dyDescent="0.2">
      <c r="H864" s="2"/>
      <c r="O864" s="2"/>
      <c r="P864" s="2"/>
      <c r="Q864" s="2"/>
    </row>
    <row r="865" spans="8:17" x14ac:dyDescent="0.2">
      <c r="H865" s="2"/>
      <c r="O865" s="2"/>
      <c r="P865" s="2"/>
      <c r="Q865" s="2"/>
    </row>
    <row r="866" spans="8:17" x14ac:dyDescent="0.2">
      <c r="H866" s="2"/>
      <c r="O866" s="2"/>
      <c r="P866" s="2"/>
      <c r="Q866" s="2"/>
    </row>
    <row r="867" spans="8:17" x14ac:dyDescent="0.2">
      <c r="H867" s="2"/>
      <c r="O867" s="2"/>
      <c r="P867" s="2"/>
      <c r="Q867" s="2"/>
    </row>
    <row r="868" spans="8:17" x14ac:dyDescent="0.2">
      <c r="H868" s="2"/>
      <c r="O868" s="2"/>
      <c r="P868" s="2"/>
      <c r="Q868" s="2"/>
    </row>
    <row r="869" spans="8:17" x14ac:dyDescent="0.2">
      <c r="H869" s="2"/>
      <c r="O869" s="2"/>
      <c r="P869" s="2"/>
      <c r="Q869" s="2"/>
    </row>
    <row r="870" spans="8:17" x14ac:dyDescent="0.2">
      <c r="H870" s="2"/>
      <c r="O870" s="2"/>
      <c r="P870" s="2"/>
      <c r="Q870" s="2"/>
    </row>
    <row r="871" spans="8:17" x14ac:dyDescent="0.2">
      <c r="H871" s="2"/>
      <c r="O871" s="2"/>
      <c r="P871" s="2"/>
      <c r="Q871" s="2"/>
    </row>
    <row r="872" spans="8:17" x14ac:dyDescent="0.2">
      <c r="H872" s="2"/>
      <c r="O872" s="2"/>
      <c r="P872" s="2"/>
      <c r="Q872" s="2"/>
    </row>
    <row r="873" spans="8:17" x14ac:dyDescent="0.2">
      <c r="H873" s="2"/>
      <c r="O873" s="2"/>
      <c r="P873" s="2"/>
      <c r="Q873" s="2"/>
    </row>
    <row r="874" spans="8:17" x14ac:dyDescent="0.2">
      <c r="H874" s="2"/>
      <c r="O874" s="2"/>
      <c r="P874" s="2"/>
      <c r="Q874" s="2"/>
    </row>
    <row r="875" spans="8:17" x14ac:dyDescent="0.2">
      <c r="H875" s="2"/>
      <c r="O875" s="2"/>
      <c r="P875" s="2"/>
      <c r="Q875" s="2"/>
    </row>
    <row r="876" spans="8:17" x14ac:dyDescent="0.2">
      <c r="H876" s="2"/>
      <c r="O876" s="2"/>
      <c r="P876" s="2"/>
      <c r="Q876" s="2"/>
    </row>
    <row r="877" spans="8:17" x14ac:dyDescent="0.2">
      <c r="H877" s="2"/>
      <c r="O877" s="2"/>
      <c r="P877" s="2"/>
      <c r="Q877" s="2"/>
    </row>
    <row r="878" spans="8:17" x14ac:dyDescent="0.2">
      <c r="H878" s="2"/>
      <c r="O878" s="2"/>
      <c r="P878" s="2"/>
      <c r="Q878" s="2"/>
    </row>
    <row r="879" spans="8:17" x14ac:dyDescent="0.2">
      <c r="H879" s="2"/>
      <c r="O879" s="2"/>
      <c r="P879" s="2"/>
      <c r="Q879" s="2"/>
    </row>
    <row r="880" spans="8:17" x14ac:dyDescent="0.2">
      <c r="H880" s="2"/>
      <c r="O880" s="2"/>
      <c r="P880" s="2"/>
      <c r="Q880" s="2"/>
    </row>
    <row r="881" spans="8:17" x14ac:dyDescent="0.2">
      <c r="H881" s="2"/>
      <c r="O881" s="2"/>
      <c r="P881" s="2"/>
      <c r="Q881" s="2"/>
    </row>
    <row r="882" spans="8:17" x14ac:dyDescent="0.2">
      <c r="H882" s="2"/>
      <c r="O882" s="2"/>
      <c r="P882" s="2"/>
      <c r="Q882" s="2"/>
    </row>
    <row r="883" spans="8:17" x14ac:dyDescent="0.2">
      <c r="H883" s="2"/>
      <c r="O883" s="2"/>
      <c r="P883" s="2"/>
      <c r="Q883" s="2"/>
    </row>
    <row r="884" spans="8:17" x14ac:dyDescent="0.2">
      <c r="H884" s="2"/>
      <c r="O884" s="2"/>
      <c r="P884" s="2"/>
      <c r="Q884" s="2"/>
    </row>
    <row r="885" spans="8:17" x14ac:dyDescent="0.2">
      <c r="H885" s="2"/>
      <c r="O885" s="2"/>
      <c r="P885" s="2"/>
      <c r="Q885" s="2"/>
    </row>
    <row r="886" spans="8:17" x14ac:dyDescent="0.2">
      <c r="H886" s="2"/>
      <c r="O886" s="2"/>
      <c r="P886" s="2"/>
      <c r="Q886" s="2"/>
    </row>
    <row r="887" spans="8:17" x14ac:dyDescent="0.2">
      <c r="H887" s="2"/>
      <c r="O887" s="2"/>
      <c r="P887" s="2"/>
      <c r="Q887" s="2"/>
    </row>
    <row r="888" spans="8:17" x14ac:dyDescent="0.2">
      <c r="H888" s="2"/>
      <c r="O888" s="2"/>
      <c r="P888" s="2"/>
      <c r="Q888" s="2"/>
    </row>
    <row r="889" spans="8:17" x14ac:dyDescent="0.2">
      <c r="H889" s="2"/>
      <c r="O889" s="2"/>
      <c r="P889" s="2"/>
      <c r="Q889" s="2"/>
    </row>
  </sheetData>
  <sheetProtection algorithmName="SHA-512" hashValue="kHqRryZiD0sC0ql+Kgcn0ift6UkRJeHULTL72f0u88Wd/lYKTHMI73IB7E6s2RqJFTYpqIFSIK11UnTkdlZi7g==" saltValue="2A118WNl1Q9idlXd2yd2kA==" spinCount="100000" sheet="1" formatColumns="0" deleteColumns="0"/>
  <protectedRanges>
    <protectedRange algorithmName="SHA-512" hashValue="7xlfcGf83pfqUwhUDItGKavXWQ3Z3iO1visnGWOkVUtctjwNH3l/ATDL/ufr27DIUiu0UGdA1U5MuOG4ZIVCrg==" saltValue="cATjp854I3Lf8+DV9CVQdA==" spinCount="100000" sqref="A153:F162" name="Bereik10"/>
    <protectedRange algorithmName="SHA-512" hashValue="trpuhU7duEkssbJljxQKJmJpPjbyS3VXahW7HCmakvg5f8c8XdJfOfYbAyxOleiC7n+xcadbj0Uu7tfBcu/vpw==" saltValue="p62JenirnNcGm/+nx9eKjg==" spinCount="100000" sqref="A128:G142" name="Bereik8"/>
    <protectedRange algorithmName="SHA-512" hashValue="o+BqJSbc4XMEkp+OIqA3jKFuUs1YBOvwdz/lcoagc1hehhwE6ZpQiu+YdxXPNbtJyPtIdNq2xbWc+VDZ9KCqLw==" saltValue="grHjFTBWN9NB+yMDwrgJeg==" spinCount="100000" sqref="A111:S124"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Q45" name="Bereik3"/>
  </protectedRanges>
  <mergeCells count="241">
    <mergeCell ref="A15:D15"/>
    <mergeCell ref="A16:D16"/>
    <mergeCell ref="A17:D17"/>
    <mergeCell ref="A18:D18"/>
    <mergeCell ref="A19:D19"/>
    <mergeCell ref="A20:D20"/>
    <mergeCell ref="A9:S9"/>
    <mergeCell ref="A11:E11"/>
    <mergeCell ref="A13:E13"/>
    <mergeCell ref="A14:E14"/>
    <mergeCell ref="F14:K14"/>
    <mergeCell ref="L14:R1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C5:S5"/>
    <mergeCell ref="A6:B6"/>
    <mergeCell ref="C6:S6"/>
    <mergeCell ref="A7:B7"/>
    <mergeCell ref="C7:S7"/>
    <mergeCell ref="A1:S1"/>
    <mergeCell ref="A3:S3"/>
    <mergeCell ref="A4:B4"/>
    <mergeCell ref="C4:S4"/>
    <mergeCell ref="A45:D45"/>
    <mergeCell ref="A46:D46"/>
    <mergeCell ref="A47:D47"/>
    <mergeCell ref="A48:D48"/>
    <mergeCell ref="A49:D49"/>
    <mergeCell ref="A50:D50"/>
    <mergeCell ref="A40:D40"/>
    <mergeCell ref="A41:D41"/>
    <mergeCell ref="A42:D42"/>
    <mergeCell ref="A43:D43"/>
    <mergeCell ref="A44:D44"/>
    <mergeCell ref="A57:D57"/>
    <mergeCell ref="A58:D58"/>
    <mergeCell ref="A59:D59"/>
    <mergeCell ref="A60:D60"/>
    <mergeCell ref="A61:D61"/>
    <mergeCell ref="A62:D62"/>
    <mergeCell ref="A51:D51"/>
    <mergeCell ref="A52:D52"/>
    <mergeCell ref="A53:D53"/>
    <mergeCell ref="A54:D54"/>
    <mergeCell ref="A55:D55"/>
    <mergeCell ref="A56:D56"/>
    <mergeCell ref="A69:D69"/>
    <mergeCell ref="A70:D70"/>
    <mergeCell ref="A71:D71"/>
    <mergeCell ref="A72:D72"/>
    <mergeCell ref="A73:D73"/>
    <mergeCell ref="A74:D74"/>
    <mergeCell ref="A63:D63"/>
    <mergeCell ref="A64:D64"/>
    <mergeCell ref="A65:D65"/>
    <mergeCell ref="A66:D66"/>
    <mergeCell ref="A67:D67"/>
    <mergeCell ref="A68:D68"/>
    <mergeCell ref="A81:D81"/>
    <mergeCell ref="A82:D82"/>
    <mergeCell ref="A83:D83"/>
    <mergeCell ref="A84:D84"/>
    <mergeCell ref="A85:D85"/>
    <mergeCell ref="A86:D86"/>
    <mergeCell ref="A75:D75"/>
    <mergeCell ref="A76:D76"/>
    <mergeCell ref="A77:D77"/>
    <mergeCell ref="A78:D78"/>
    <mergeCell ref="A79:D79"/>
    <mergeCell ref="A80:D80"/>
    <mergeCell ref="A100:F100"/>
    <mergeCell ref="A103:F103"/>
    <mergeCell ref="A108:F108"/>
    <mergeCell ref="A110:S110"/>
    <mergeCell ref="A111:S124"/>
    <mergeCell ref="A126:G126"/>
    <mergeCell ref="L126:S126"/>
    <mergeCell ref="A87:D87"/>
    <mergeCell ref="A88:E88"/>
    <mergeCell ref="A89:S89"/>
    <mergeCell ref="A91:S91"/>
    <mergeCell ref="A92:S98"/>
    <mergeCell ref="A105:F105"/>
    <mergeCell ref="C127:D127"/>
    <mergeCell ref="L127:S148"/>
    <mergeCell ref="C128:D128"/>
    <mergeCell ref="C129:D129"/>
    <mergeCell ref="C130:D130"/>
    <mergeCell ref="C136:D136"/>
    <mergeCell ref="C143:D143"/>
    <mergeCell ref="C144:D144"/>
    <mergeCell ref="C145:D145"/>
    <mergeCell ref="C146:D146"/>
    <mergeCell ref="C147:D147"/>
    <mergeCell ref="C148:D148"/>
    <mergeCell ref="C137:D137"/>
    <mergeCell ref="C138:D138"/>
    <mergeCell ref="C139:D139"/>
    <mergeCell ref="C140:D140"/>
    <mergeCell ref="C141:D141"/>
    <mergeCell ref="C142:D142"/>
    <mergeCell ref="C131:D131"/>
    <mergeCell ref="C133:D133"/>
    <mergeCell ref="C134:D134"/>
    <mergeCell ref="C135:D135"/>
    <mergeCell ref="C132:D132"/>
    <mergeCell ref="A171:B171"/>
    <mergeCell ref="A177:B177"/>
    <mergeCell ref="A172:B172"/>
    <mergeCell ref="A173:B173"/>
    <mergeCell ref="A174:B174"/>
    <mergeCell ref="C163:D163"/>
    <mergeCell ref="A149:S149"/>
    <mergeCell ref="A151:G151"/>
    <mergeCell ref="L151:S151"/>
    <mergeCell ref="A152:B152"/>
    <mergeCell ref="L152:S163"/>
    <mergeCell ref="A153:B153"/>
    <mergeCell ref="A154:B154"/>
    <mergeCell ref="A155:B155"/>
    <mergeCell ref="A164:S164"/>
    <mergeCell ref="A157:B157"/>
    <mergeCell ref="A159:B159"/>
    <mergeCell ref="A160:B160"/>
    <mergeCell ref="A161:B161"/>
    <mergeCell ref="A162:B162"/>
    <mergeCell ref="A167:S167"/>
    <mergeCell ref="C171:D171"/>
    <mergeCell ref="C177:D177"/>
    <mergeCell ref="C172:D172"/>
    <mergeCell ref="C173:D173"/>
    <mergeCell ref="C174:D174"/>
    <mergeCell ref="C175:D175"/>
    <mergeCell ref="C182:D182"/>
    <mergeCell ref="C183:D183"/>
    <mergeCell ref="C184:D184"/>
    <mergeCell ref="F183:G183"/>
    <mergeCell ref="F184:G184"/>
    <mergeCell ref="A185:B185"/>
    <mergeCell ref="F174:G174"/>
    <mergeCell ref="F175:G175"/>
    <mergeCell ref="F182:G182"/>
    <mergeCell ref="M182:R182"/>
    <mergeCell ref="A186:B186"/>
    <mergeCell ref="A187:B187"/>
    <mergeCell ref="A175:B175"/>
    <mergeCell ref="A182:B182"/>
    <mergeCell ref="A183:B183"/>
    <mergeCell ref="A184:B184"/>
    <mergeCell ref="A179:B179"/>
    <mergeCell ref="A181:B181"/>
    <mergeCell ref="F185:G185"/>
    <mergeCell ref="F186:G186"/>
    <mergeCell ref="F187:G187"/>
    <mergeCell ref="C176:D176"/>
    <mergeCell ref="A178:B178"/>
    <mergeCell ref="C178:D178"/>
    <mergeCell ref="C181:D181"/>
    <mergeCell ref="C185:D185"/>
    <mergeCell ref="C186:D186"/>
    <mergeCell ref="C187:D187"/>
    <mergeCell ref="A176:B176"/>
    <mergeCell ref="F176:G176"/>
    <mergeCell ref="M183:R183"/>
    <mergeCell ref="M184:R184"/>
    <mergeCell ref="M176:R176"/>
    <mergeCell ref="M178:R178"/>
    <mergeCell ref="F188:G188"/>
    <mergeCell ref="F190:G190"/>
    <mergeCell ref="H171:L171"/>
    <mergeCell ref="H177:L177"/>
    <mergeCell ref="H172:L172"/>
    <mergeCell ref="H173:L173"/>
    <mergeCell ref="H174:L174"/>
    <mergeCell ref="H175:L175"/>
    <mergeCell ref="H182:L182"/>
    <mergeCell ref="H183:L183"/>
    <mergeCell ref="H184:L184"/>
    <mergeCell ref="H185:L185"/>
    <mergeCell ref="H186:L186"/>
    <mergeCell ref="H187:L187"/>
    <mergeCell ref="H188:L188"/>
    <mergeCell ref="H190:L190"/>
    <mergeCell ref="F171:G171"/>
    <mergeCell ref="F177:G177"/>
    <mergeCell ref="F172:G172"/>
    <mergeCell ref="M185:R185"/>
    <mergeCell ref="M186:R186"/>
    <mergeCell ref="M187:R187"/>
    <mergeCell ref="M188:R188"/>
    <mergeCell ref="M190:R190"/>
    <mergeCell ref="T189:U189"/>
    <mergeCell ref="T190:U190"/>
    <mergeCell ref="T191:U191"/>
    <mergeCell ref="A191:S191"/>
    <mergeCell ref="A188:B188"/>
    <mergeCell ref="A190:B190"/>
    <mergeCell ref="C188:D188"/>
    <mergeCell ref="C190:D190"/>
    <mergeCell ref="A189:S189"/>
    <mergeCell ref="A158:B158"/>
    <mergeCell ref="A156:B156"/>
    <mergeCell ref="H181:L181"/>
    <mergeCell ref="M181:R181"/>
    <mergeCell ref="C179:D179"/>
    <mergeCell ref="F179:G179"/>
    <mergeCell ref="H179:L179"/>
    <mergeCell ref="M179:R179"/>
    <mergeCell ref="A180:B180"/>
    <mergeCell ref="C180:D180"/>
    <mergeCell ref="F180:G180"/>
    <mergeCell ref="H180:L180"/>
    <mergeCell ref="M180:R180"/>
    <mergeCell ref="M171:R171"/>
    <mergeCell ref="M177:R177"/>
    <mergeCell ref="M172:R172"/>
    <mergeCell ref="M173:R173"/>
    <mergeCell ref="M174:R174"/>
    <mergeCell ref="M175:R175"/>
    <mergeCell ref="H176:L176"/>
    <mergeCell ref="F178:G178"/>
    <mergeCell ref="H178:L178"/>
    <mergeCell ref="F181:G181"/>
    <mergeCell ref="F173:G173"/>
  </mergeCells>
  <conditionalFormatting sqref="L16:Q87">
    <cfRule type="expression" dxfId="10" priority="12" stopIfTrue="1">
      <formula>OR($E16="f",$E16="?")</formula>
    </cfRule>
  </conditionalFormatting>
  <conditionalFormatting sqref="F16:K87">
    <cfRule type="expression" dxfId="9" priority="11">
      <formula>OR(ISBLANK(F$11),$E16="o")</formula>
    </cfRule>
  </conditionalFormatting>
  <conditionalFormatting sqref="F10">
    <cfRule type="expression" dxfId="8" priority="10">
      <formula>F$11&lt;&gt;1596</formula>
    </cfRule>
  </conditionalFormatting>
  <conditionalFormatting sqref="G10">
    <cfRule type="expression" dxfId="7" priority="8">
      <formula>G$11&lt;&gt;1596</formula>
    </cfRule>
  </conditionalFormatting>
  <conditionalFormatting sqref="H10">
    <cfRule type="expression" dxfId="6" priority="7">
      <formula>H$11&lt;&gt;1596</formula>
    </cfRule>
  </conditionalFormatting>
  <conditionalFormatting sqref="I10">
    <cfRule type="expression" dxfId="5" priority="6">
      <formula>I$11&lt;&gt;1596</formula>
    </cfRule>
  </conditionalFormatting>
  <conditionalFormatting sqref="J10">
    <cfRule type="expression" dxfId="4" priority="5">
      <formula>J$11&lt;&gt;1596</formula>
    </cfRule>
  </conditionalFormatting>
  <conditionalFormatting sqref="K10">
    <cfRule type="expression" dxfId="3" priority="4">
      <formula>K$11&lt;&gt;1596</formula>
    </cfRule>
  </conditionalFormatting>
  <conditionalFormatting sqref="F107">
    <cfRule type="expression" dxfId="2" priority="3">
      <formula>F107&gt;E107</formula>
    </cfRule>
  </conditionalFormatting>
  <conditionalFormatting sqref="B128">
    <cfRule type="expression" dxfId="1" priority="2">
      <formula>TRIM(A128)&lt;&gt;""</formula>
    </cfRule>
  </conditionalFormatting>
  <conditionalFormatting sqref="B129:B142">
    <cfRule type="expression" dxfId="0" priority="1">
      <formula>TRIM(A129)&lt;&gt;""</formula>
    </cfRule>
  </conditionalFormatting>
  <dataValidations count="13">
    <dataValidation type="whole" operator="lessThanOrEqual" allowBlank="1" showInputMessage="1" showErrorMessage="1" error="Gelieve een bedrag lager dan of gelijk aan 25.000 EUR in te vullen" sqref="E102"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8:S65576 O131084:S131112 O196620:S196648 O262156:S262184 O327692:S327720 O393228:S393256 O458764:S458792 O524300:S524328 O589836:S589864 O655372:S655400 O720908:S720936 O786444:S786472 O851980:S852008 O917516:S917544 O983052:S983080" xr:uid="{1D6C8DA1-90E0-4B1F-99D1-5DC09F876839}">
      <formula1>IF(OR($E65548="z",$E65548="o"),O65548="",O65548="x")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70:SX65598 IX65570:JB65598 WVJ983074:WVN983102 WLN983074:WLR983102 WBR983074:WBV983102 VRV983074:VRZ983102 VHZ983074:VID983102 UYD983074:UYH983102 UOH983074:UOL983102 UEL983074:UEP983102 TUP983074:TUT983102 TKT983074:TKX983102 TAX983074:TBB983102 SRB983074:SRF983102 SHF983074:SHJ983102 RXJ983074:RXN983102 RNN983074:RNR983102 RDR983074:RDV983102 QTV983074:QTZ983102 QJZ983074:QKD983102 QAD983074:QAH983102 PQH983074:PQL983102 PGL983074:PGP983102 OWP983074:OWT983102 OMT983074:OMX983102 OCX983074:ODB983102 NTB983074:NTF983102 NJF983074:NJJ983102 MZJ983074:MZN983102 MPN983074:MPR983102 MFR983074:MFV983102 LVV983074:LVZ983102 LLZ983074:LMD983102 LCD983074:LCH983102 KSH983074:KSL983102 KIL983074:KIP983102 JYP983074:JYT983102 JOT983074:JOX983102 JEX983074:JFB983102 IVB983074:IVF983102 ILF983074:ILJ983102 IBJ983074:IBN983102 HRN983074:HRR983102 HHR983074:HHV983102 GXV983074:GXZ983102 GNZ983074:GOD983102 GED983074:GEH983102 FUH983074:FUL983102 FKL983074:FKP983102 FAP983074:FAT983102 EQT983074:EQX983102 EGX983074:EHB983102 DXB983074:DXF983102 DNF983074:DNJ983102 DDJ983074:DDN983102 CTN983074:CTR983102 CJR983074:CJV983102 BZV983074:BZZ983102 BPZ983074:BQD983102 BGD983074:BGH983102 AWH983074:AWL983102 AML983074:AMP983102 ACP983074:ACT983102 ST983074:SX983102 IX983074:JB983102 WVJ917538:WVN917566 WLN917538:WLR917566 WBR917538:WBV917566 VRV917538:VRZ917566 VHZ917538:VID917566 UYD917538:UYH917566 UOH917538:UOL917566 UEL917538:UEP917566 TUP917538:TUT917566 TKT917538:TKX917566 TAX917538:TBB917566 SRB917538:SRF917566 SHF917538:SHJ917566 RXJ917538:RXN917566 RNN917538:RNR917566 RDR917538:RDV917566 QTV917538:QTZ917566 QJZ917538:QKD917566 QAD917538:QAH917566 PQH917538:PQL917566 PGL917538:PGP917566 OWP917538:OWT917566 OMT917538:OMX917566 OCX917538:ODB917566 NTB917538:NTF917566 NJF917538:NJJ917566 MZJ917538:MZN917566 MPN917538:MPR917566 MFR917538:MFV917566 LVV917538:LVZ917566 LLZ917538:LMD917566 LCD917538:LCH917566 KSH917538:KSL917566 KIL917538:KIP917566 JYP917538:JYT917566 JOT917538:JOX917566 JEX917538:JFB917566 IVB917538:IVF917566 ILF917538:ILJ917566 IBJ917538:IBN917566 HRN917538:HRR917566 HHR917538:HHV917566 GXV917538:GXZ917566 GNZ917538:GOD917566 GED917538:GEH917566 FUH917538:FUL917566 FKL917538:FKP917566 FAP917538:FAT917566 EQT917538:EQX917566 EGX917538:EHB917566 DXB917538:DXF917566 DNF917538:DNJ917566 DDJ917538:DDN917566 CTN917538:CTR917566 CJR917538:CJV917566 BZV917538:BZZ917566 BPZ917538:BQD917566 BGD917538:BGH917566 AWH917538:AWL917566 AML917538:AMP917566 ACP917538:ACT917566 ST917538:SX917566 IX917538:JB917566 WVJ852002:WVN852030 WLN852002:WLR852030 WBR852002:WBV852030 VRV852002:VRZ852030 VHZ852002:VID852030 UYD852002:UYH852030 UOH852002:UOL852030 UEL852002:UEP852030 TUP852002:TUT852030 TKT852002:TKX852030 TAX852002:TBB852030 SRB852002:SRF852030 SHF852002:SHJ852030 RXJ852002:RXN852030 RNN852002:RNR852030 RDR852002:RDV852030 QTV852002:QTZ852030 QJZ852002:QKD852030 QAD852002:QAH852030 PQH852002:PQL852030 PGL852002:PGP852030 OWP852002:OWT852030 OMT852002:OMX852030 OCX852002:ODB852030 NTB852002:NTF852030 NJF852002:NJJ852030 MZJ852002:MZN852030 MPN852002:MPR852030 MFR852002:MFV852030 LVV852002:LVZ852030 LLZ852002:LMD852030 LCD852002:LCH852030 KSH852002:KSL852030 KIL852002:KIP852030 JYP852002:JYT852030 JOT852002:JOX852030 JEX852002:JFB852030 IVB852002:IVF852030 ILF852002:ILJ852030 IBJ852002:IBN852030 HRN852002:HRR852030 HHR852002:HHV852030 GXV852002:GXZ852030 GNZ852002:GOD852030 GED852002:GEH852030 FUH852002:FUL852030 FKL852002:FKP852030 FAP852002:FAT852030 EQT852002:EQX852030 EGX852002:EHB852030 DXB852002:DXF852030 DNF852002:DNJ852030 DDJ852002:DDN852030 CTN852002:CTR852030 CJR852002:CJV852030 BZV852002:BZZ852030 BPZ852002:BQD852030 BGD852002:BGH852030 AWH852002:AWL852030 AML852002:AMP852030 ACP852002:ACT852030 ST852002:SX852030 IX852002:JB852030 WVJ786466:WVN786494 WLN786466:WLR786494 WBR786466:WBV786494 VRV786466:VRZ786494 VHZ786466:VID786494 UYD786466:UYH786494 UOH786466:UOL786494 UEL786466:UEP786494 TUP786466:TUT786494 TKT786466:TKX786494 TAX786466:TBB786494 SRB786466:SRF786494 SHF786466:SHJ786494 RXJ786466:RXN786494 RNN786466:RNR786494 RDR786466:RDV786494 QTV786466:QTZ786494 QJZ786466:QKD786494 QAD786466:QAH786494 PQH786466:PQL786494 PGL786466:PGP786494 OWP786466:OWT786494 OMT786466:OMX786494 OCX786466:ODB786494 NTB786466:NTF786494 NJF786466:NJJ786494 MZJ786466:MZN786494 MPN786466:MPR786494 MFR786466:MFV786494 LVV786466:LVZ786494 LLZ786466:LMD786494 LCD786466:LCH786494 KSH786466:KSL786494 KIL786466:KIP786494 JYP786466:JYT786494 JOT786466:JOX786494 JEX786466:JFB786494 IVB786466:IVF786494 ILF786466:ILJ786494 IBJ786466:IBN786494 HRN786466:HRR786494 HHR786466:HHV786494 GXV786466:GXZ786494 GNZ786466:GOD786494 GED786466:GEH786494 FUH786466:FUL786494 FKL786466:FKP786494 FAP786466:FAT786494 EQT786466:EQX786494 EGX786466:EHB786494 DXB786466:DXF786494 DNF786466:DNJ786494 DDJ786466:DDN786494 CTN786466:CTR786494 CJR786466:CJV786494 BZV786466:BZZ786494 BPZ786466:BQD786494 BGD786466:BGH786494 AWH786466:AWL786494 AML786466:AMP786494 ACP786466:ACT786494 ST786466:SX786494 IX786466:JB786494 WVJ720930:WVN720958 WLN720930:WLR720958 WBR720930:WBV720958 VRV720930:VRZ720958 VHZ720930:VID720958 UYD720930:UYH720958 UOH720930:UOL720958 UEL720930:UEP720958 TUP720930:TUT720958 TKT720930:TKX720958 TAX720930:TBB720958 SRB720930:SRF720958 SHF720930:SHJ720958 RXJ720930:RXN720958 RNN720930:RNR720958 RDR720930:RDV720958 QTV720930:QTZ720958 QJZ720930:QKD720958 QAD720930:QAH720958 PQH720930:PQL720958 PGL720930:PGP720958 OWP720930:OWT720958 OMT720930:OMX720958 OCX720930:ODB720958 NTB720930:NTF720958 NJF720930:NJJ720958 MZJ720930:MZN720958 MPN720930:MPR720958 MFR720930:MFV720958 LVV720930:LVZ720958 LLZ720930:LMD720958 LCD720930:LCH720958 KSH720930:KSL720958 KIL720930:KIP720958 JYP720930:JYT720958 JOT720930:JOX720958 JEX720930:JFB720958 IVB720930:IVF720958 ILF720930:ILJ720958 IBJ720930:IBN720958 HRN720930:HRR720958 HHR720930:HHV720958 GXV720930:GXZ720958 GNZ720930:GOD720958 GED720930:GEH720958 FUH720930:FUL720958 FKL720930:FKP720958 FAP720930:FAT720958 EQT720930:EQX720958 EGX720930:EHB720958 DXB720930:DXF720958 DNF720930:DNJ720958 DDJ720930:DDN720958 CTN720930:CTR720958 CJR720930:CJV720958 BZV720930:BZZ720958 BPZ720930:BQD720958 BGD720930:BGH720958 AWH720930:AWL720958 AML720930:AMP720958 ACP720930:ACT720958 ST720930:SX720958 IX720930:JB720958 WVJ655394:WVN655422 WLN655394:WLR655422 WBR655394:WBV655422 VRV655394:VRZ655422 VHZ655394:VID655422 UYD655394:UYH655422 UOH655394:UOL655422 UEL655394:UEP655422 TUP655394:TUT655422 TKT655394:TKX655422 TAX655394:TBB655422 SRB655394:SRF655422 SHF655394:SHJ655422 RXJ655394:RXN655422 RNN655394:RNR655422 RDR655394:RDV655422 QTV655394:QTZ655422 QJZ655394:QKD655422 QAD655394:QAH655422 PQH655394:PQL655422 PGL655394:PGP655422 OWP655394:OWT655422 OMT655394:OMX655422 OCX655394:ODB655422 NTB655394:NTF655422 NJF655394:NJJ655422 MZJ655394:MZN655422 MPN655394:MPR655422 MFR655394:MFV655422 LVV655394:LVZ655422 LLZ655394:LMD655422 LCD655394:LCH655422 KSH655394:KSL655422 KIL655394:KIP655422 JYP655394:JYT655422 JOT655394:JOX655422 JEX655394:JFB655422 IVB655394:IVF655422 ILF655394:ILJ655422 IBJ655394:IBN655422 HRN655394:HRR655422 HHR655394:HHV655422 GXV655394:GXZ655422 GNZ655394:GOD655422 GED655394:GEH655422 FUH655394:FUL655422 FKL655394:FKP655422 FAP655394:FAT655422 EQT655394:EQX655422 EGX655394:EHB655422 DXB655394:DXF655422 DNF655394:DNJ655422 DDJ655394:DDN655422 CTN655394:CTR655422 CJR655394:CJV655422 BZV655394:BZZ655422 BPZ655394:BQD655422 BGD655394:BGH655422 AWH655394:AWL655422 AML655394:AMP655422 ACP655394:ACT655422 ST655394:SX655422 IX655394:JB655422 WVJ589858:WVN589886 WLN589858:WLR589886 WBR589858:WBV589886 VRV589858:VRZ589886 VHZ589858:VID589886 UYD589858:UYH589886 UOH589858:UOL589886 UEL589858:UEP589886 TUP589858:TUT589886 TKT589858:TKX589886 TAX589858:TBB589886 SRB589858:SRF589886 SHF589858:SHJ589886 RXJ589858:RXN589886 RNN589858:RNR589886 RDR589858:RDV589886 QTV589858:QTZ589886 QJZ589858:QKD589886 QAD589858:QAH589886 PQH589858:PQL589886 PGL589858:PGP589886 OWP589858:OWT589886 OMT589858:OMX589886 OCX589858:ODB589886 NTB589858:NTF589886 NJF589858:NJJ589886 MZJ589858:MZN589886 MPN589858:MPR589886 MFR589858:MFV589886 LVV589858:LVZ589886 LLZ589858:LMD589886 LCD589858:LCH589886 KSH589858:KSL589886 KIL589858:KIP589886 JYP589858:JYT589886 JOT589858:JOX589886 JEX589858:JFB589886 IVB589858:IVF589886 ILF589858:ILJ589886 IBJ589858:IBN589886 HRN589858:HRR589886 HHR589858:HHV589886 GXV589858:GXZ589886 GNZ589858:GOD589886 GED589858:GEH589886 FUH589858:FUL589886 FKL589858:FKP589886 FAP589858:FAT589886 EQT589858:EQX589886 EGX589858:EHB589886 DXB589858:DXF589886 DNF589858:DNJ589886 DDJ589858:DDN589886 CTN589858:CTR589886 CJR589858:CJV589886 BZV589858:BZZ589886 BPZ589858:BQD589886 BGD589858:BGH589886 AWH589858:AWL589886 AML589858:AMP589886 ACP589858:ACT589886 ST589858:SX589886 IX589858:JB589886 WVJ524322:WVN524350 WLN524322:WLR524350 WBR524322:WBV524350 VRV524322:VRZ524350 VHZ524322:VID524350 UYD524322:UYH524350 UOH524322:UOL524350 UEL524322:UEP524350 TUP524322:TUT524350 TKT524322:TKX524350 TAX524322:TBB524350 SRB524322:SRF524350 SHF524322:SHJ524350 RXJ524322:RXN524350 RNN524322:RNR524350 RDR524322:RDV524350 QTV524322:QTZ524350 QJZ524322:QKD524350 QAD524322:QAH524350 PQH524322:PQL524350 PGL524322:PGP524350 OWP524322:OWT524350 OMT524322:OMX524350 OCX524322:ODB524350 NTB524322:NTF524350 NJF524322:NJJ524350 MZJ524322:MZN524350 MPN524322:MPR524350 MFR524322:MFV524350 LVV524322:LVZ524350 LLZ524322:LMD524350 LCD524322:LCH524350 KSH524322:KSL524350 KIL524322:KIP524350 JYP524322:JYT524350 JOT524322:JOX524350 JEX524322:JFB524350 IVB524322:IVF524350 ILF524322:ILJ524350 IBJ524322:IBN524350 HRN524322:HRR524350 HHR524322:HHV524350 GXV524322:GXZ524350 GNZ524322:GOD524350 GED524322:GEH524350 FUH524322:FUL524350 FKL524322:FKP524350 FAP524322:FAT524350 EQT524322:EQX524350 EGX524322:EHB524350 DXB524322:DXF524350 DNF524322:DNJ524350 DDJ524322:DDN524350 CTN524322:CTR524350 CJR524322:CJV524350 BZV524322:BZZ524350 BPZ524322:BQD524350 BGD524322:BGH524350 AWH524322:AWL524350 AML524322:AMP524350 ACP524322:ACT524350 ST524322:SX524350 IX524322:JB524350 WVJ458786:WVN458814 WLN458786:WLR458814 WBR458786:WBV458814 VRV458786:VRZ458814 VHZ458786:VID458814 UYD458786:UYH458814 UOH458786:UOL458814 UEL458786:UEP458814 TUP458786:TUT458814 TKT458786:TKX458814 TAX458786:TBB458814 SRB458786:SRF458814 SHF458786:SHJ458814 RXJ458786:RXN458814 RNN458786:RNR458814 RDR458786:RDV458814 QTV458786:QTZ458814 QJZ458786:QKD458814 QAD458786:QAH458814 PQH458786:PQL458814 PGL458786:PGP458814 OWP458786:OWT458814 OMT458786:OMX458814 OCX458786:ODB458814 NTB458786:NTF458814 NJF458786:NJJ458814 MZJ458786:MZN458814 MPN458786:MPR458814 MFR458786:MFV458814 LVV458786:LVZ458814 LLZ458786:LMD458814 LCD458786:LCH458814 KSH458786:KSL458814 KIL458786:KIP458814 JYP458786:JYT458814 JOT458786:JOX458814 JEX458786:JFB458814 IVB458786:IVF458814 ILF458786:ILJ458814 IBJ458786:IBN458814 HRN458786:HRR458814 HHR458786:HHV458814 GXV458786:GXZ458814 GNZ458786:GOD458814 GED458786:GEH458814 FUH458786:FUL458814 FKL458786:FKP458814 FAP458786:FAT458814 EQT458786:EQX458814 EGX458786:EHB458814 DXB458786:DXF458814 DNF458786:DNJ458814 DDJ458786:DDN458814 CTN458786:CTR458814 CJR458786:CJV458814 BZV458786:BZZ458814 BPZ458786:BQD458814 BGD458786:BGH458814 AWH458786:AWL458814 AML458786:AMP458814 ACP458786:ACT458814 ST458786:SX458814 IX458786:JB458814 WVJ393250:WVN393278 WLN393250:WLR393278 WBR393250:WBV393278 VRV393250:VRZ393278 VHZ393250:VID393278 UYD393250:UYH393278 UOH393250:UOL393278 UEL393250:UEP393278 TUP393250:TUT393278 TKT393250:TKX393278 TAX393250:TBB393278 SRB393250:SRF393278 SHF393250:SHJ393278 RXJ393250:RXN393278 RNN393250:RNR393278 RDR393250:RDV393278 QTV393250:QTZ393278 QJZ393250:QKD393278 QAD393250:QAH393278 PQH393250:PQL393278 PGL393250:PGP393278 OWP393250:OWT393278 OMT393250:OMX393278 OCX393250:ODB393278 NTB393250:NTF393278 NJF393250:NJJ393278 MZJ393250:MZN393278 MPN393250:MPR393278 MFR393250:MFV393278 LVV393250:LVZ393278 LLZ393250:LMD393278 LCD393250:LCH393278 KSH393250:KSL393278 KIL393250:KIP393278 JYP393250:JYT393278 JOT393250:JOX393278 JEX393250:JFB393278 IVB393250:IVF393278 ILF393250:ILJ393278 IBJ393250:IBN393278 HRN393250:HRR393278 HHR393250:HHV393278 GXV393250:GXZ393278 GNZ393250:GOD393278 GED393250:GEH393278 FUH393250:FUL393278 FKL393250:FKP393278 FAP393250:FAT393278 EQT393250:EQX393278 EGX393250:EHB393278 DXB393250:DXF393278 DNF393250:DNJ393278 DDJ393250:DDN393278 CTN393250:CTR393278 CJR393250:CJV393278 BZV393250:BZZ393278 BPZ393250:BQD393278 BGD393250:BGH393278 AWH393250:AWL393278 AML393250:AMP393278 ACP393250:ACT393278 ST393250:SX393278 IX393250:JB393278 WVJ327714:WVN327742 WLN327714:WLR327742 WBR327714:WBV327742 VRV327714:VRZ327742 VHZ327714:VID327742 UYD327714:UYH327742 UOH327714:UOL327742 UEL327714:UEP327742 TUP327714:TUT327742 TKT327714:TKX327742 TAX327714:TBB327742 SRB327714:SRF327742 SHF327714:SHJ327742 RXJ327714:RXN327742 RNN327714:RNR327742 RDR327714:RDV327742 QTV327714:QTZ327742 QJZ327714:QKD327742 QAD327714:QAH327742 PQH327714:PQL327742 PGL327714:PGP327742 OWP327714:OWT327742 OMT327714:OMX327742 OCX327714:ODB327742 NTB327714:NTF327742 NJF327714:NJJ327742 MZJ327714:MZN327742 MPN327714:MPR327742 MFR327714:MFV327742 LVV327714:LVZ327742 LLZ327714:LMD327742 LCD327714:LCH327742 KSH327714:KSL327742 KIL327714:KIP327742 JYP327714:JYT327742 JOT327714:JOX327742 JEX327714:JFB327742 IVB327714:IVF327742 ILF327714:ILJ327742 IBJ327714:IBN327742 HRN327714:HRR327742 HHR327714:HHV327742 GXV327714:GXZ327742 GNZ327714:GOD327742 GED327714:GEH327742 FUH327714:FUL327742 FKL327714:FKP327742 FAP327714:FAT327742 EQT327714:EQX327742 EGX327714:EHB327742 DXB327714:DXF327742 DNF327714:DNJ327742 DDJ327714:DDN327742 CTN327714:CTR327742 CJR327714:CJV327742 BZV327714:BZZ327742 BPZ327714:BQD327742 BGD327714:BGH327742 AWH327714:AWL327742 AML327714:AMP327742 ACP327714:ACT327742 ST327714:SX327742 IX327714:JB327742 WVJ262178:WVN262206 WLN262178:WLR262206 WBR262178:WBV262206 VRV262178:VRZ262206 VHZ262178:VID262206 UYD262178:UYH262206 UOH262178:UOL262206 UEL262178:UEP262206 TUP262178:TUT262206 TKT262178:TKX262206 TAX262178:TBB262206 SRB262178:SRF262206 SHF262178:SHJ262206 RXJ262178:RXN262206 RNN262178:RNR262206 RDR262178:RDV262206 QTV262178:QTZ262206 QJZ262178:QKD262206 QAD262178:QAH262206 PQH262178:PQL262206 PGL262178:PGP262206 OWP262178:OWT262206 OMT262178:OMX262206 OCX262178:ODB262206 NTB262178:NTF262206 NJF262178:NJJ262206 MZJ262178:MZN262206 MPN262178:MPR262206 MFR262178:MFV262206 LVV262178:LVZ262206 LLZ262178:LMD262206 LCD262178:LCH262206 KSH262178:KSL262206 KIL262178:KIP262206 JYP262178:JYT262206 JOT262178:JOX262206 JEX262178:JFB262206 IVB262178:IVF262206 ILF262178:ILJ262206 IBJ262178:IBN262206 HRN262178:HRR262206 HHR262178:HHV262206 GXV262178:GXZ262206 GNZ262178:GOD262206 GED262178:GEH262206 FUH262178:FUL262206 FKL262178:FKP262206 FAP262178:FAT262206 EQT262178:EQX262206 EGX262178:EHB262206 DXB262178:DXF262206 DNF262178:DNJ262206 DDJ262178:DDN262206 CTN262178:CTR262206 CJR262178:CJV262206 BZV262178:BZZ262206 BPZ262178:BQD262206 BGD262178:BGH262206 AWH262178:AWL262206 AML262178:AMP262206 ACP262178:ACT262206 ST262178:SX262206 IX262178:JB262206 WVJ196642:WVN196670 WLN196642:WLR196670 WBR196642:WBV196670 VRV196642:VRZ196670 VHZ196642:VID196670 UYD196642:UYH196670 UOH196642:UOL196670 UEL196642:UEP196670 TUP196642:TUT196670 TKT196642:TKX196670 TAX196642:TBB196670 SRB196642:SRF196670 SHF196642:SHJ196670 RXJ196642:RXN196670 RNN196642:RNR196670 RDR196642:RDV196670 QTV196642:QTZ196670 QJZ196642:QKD196670 QAD196642:QAH196670 PQH196642:PQL196670 PGL196642:PGP196670 OWP196642:OWT196670 OMT196642:OMX196670 OCX196642:ODB196670 NTB196642:NTF196670 NJF196642:NJJ196670 MZJ196642:MZN196670 MPN196642:MPR196670 MFR196642:MFV196670 LVV196642:LVZ196670 LLZ196642:LMD196670 LCD196642:LCH196670 KSH196642:KSL196670 KIL196642:KIP196670 JYP196642:JYT196670 JOT196642:JOX196670 JEX196642:JFB196670 IVB196642:IVF196670 ILF196642:ILJ196670 IBJ196642:IBN196670 HRN196642:HRR196670 HHR196642:HHV196670 GXV196642:GXZ196670 GNZ196642:GOD196670 GED196642:GEH196670 FUH196642:FUL196670 FKL196642:FKP196670 FAP196642:FAT196670 EQT196642:EQX196670 EGX196642:EHB196670 DXB196642:DXF196670 DNF196642:DNJ196670 DDJ196642:DDN196670 CTN196642:CTR196670 CJR196642:CJV196670 BZV196642:BZZ196670 BPZ196642:BQD196670 BGD196642:BGH196670 AWH196642:AWL196670 AML196642:AMP196670 ACP196642:ACT196670 ST196642:SX196670 IX196642:JB196670 WVJ131106:WVN131134 WLN131106:WLR131134 WBR131106:WBV131134 VRV131106:VRZ131134 VHZ131106:VID131134 UYD131106:UYH131134 UOH131106:UOL131134 UEL131106:UEP131134 TUP131106:TUT131134 TKT131106:TKX131134 TAX131106:TBB131134 SRB131106:SRF131134 SHF131106:SHJ131134 RXJ131106:RXN131134 RNN131106:RNR131134 RDR131106:RDV131134 QTV131106:QTZ131134 QJZ131106:QKD131134 QAD131106:QAH131134 PQH131106:PQL131134 PGL131106:PGP131134 OWP131106:OWT131134 OMT131106:OMX131134 OCX131106:ODB131134 NTB131106:NTF131134 NJF131106:NJJ131134 MZJ131106:MZN131134 MPN131106:MPR131134 MFR131106:MFV131134 LVV131106:LVZ131134 LLZ131106:LMD131134 LCD131106:LCH131134 KSH131106:KSL131134 KIL131106:KIP131134 JYP131106:JYT131134 JOT131106:JOX131134 JEX131106:JFB131134 IVB131106:IVF131134 ILF131106:ILJ131134 IBJ131106:IBN131134 HRN131106:HRR131134 HHR131106:HHV131134 GXV131106:GXZ131134 GNZ131106:GOD131134 GED131106:GEH131134 FUH131106:FUL131134 FKL131106:FKP131134 FAP131106:FAT131134 EQT131106:EQX131134 EGX131106:EHB131134 DXB131106:DXF131134 DNF131106:DNJ131134 DDJ131106:DDN131134 CTN131106:CTR131134 CJR131106:CJV131134 BZV131106:BZZ131134 BPZ131106:BQD131134 BGD131106:BGH131134 AWH131106:AWL131134 AML131106:AMP131134 ACP131106:ACT131134 ST131106:SX131134 IX131106:JB131134 WVJ65570:WVN65598 WLN65570:WLR65598 WBR65570:WBV65598 VRV65570:VRZ65598 VHZ65570:VID65598 UYD65570:UYH65598 UOH65570:UOL65598 UEL65570:UEP65598 TUP65570:TUT65598 TKT65570:TKX65598 TAX65570:TBB65598 SRB65570:SRF65598 SHF65570:SHJ65598 RXJ65570:RXN65598 RNN65570:RNR65598 RDR65570:RDV65598 QTV65570:QTZ65598 QJZ65570:QKD65598 QAD65570:QAH65598 PQH65570:PQL65598 PGL65570:PGP65598 OWP65570:OWT65598 OMT65570:OMX65598 OCX65570:ODB65598 NTB65570:NTF65598 NJF65570:NJJ65598 MZJ65570:MZN65598 MPN65570:MPR65598 MFR65570:MFV65598 LVV65570:LVZ65598 LLZ65570:LMD65598 LCD65570:LCH65598 KSH65570:KSL65598 KIL65570:KIP65598 JYP65570:JYT65598 JOT65570:JOX65598 JEX65570:JFB65598 IVB65570:IVF65598 ILF65570:ILJ65598 IBJ65570:IBN65598 HRN65570:HRR65598 HHR65570:HHV65598 GXV65570:GXZ65598 GNZ65570:GOD65598 GED65570:GEH65598 FUH65570:FUL65598 FKL65570:FKP65598 FAP65570:FAT65598 EQT65570:EQX65598 EGX65570:EHB65598 DXB65570:DXF65598 DNF65570:DNJ65598 DDJ65570:DDN65598 CTN65570:CTR65598 CJR65570:CJV65598 BZV65570:BZZ65598 BPZ65570:BQD65598 BGD65570:BGH65598 AWH65570:AWL65598 AML65570:AMP65598 ACP65570:ACT65598" xr:uid="{C386B342-6711-42C9-8C90-2BE7D07A937E}">
      <formula1>IF(OR($E65548="z",$E65548="o"),IX65570="",IX65570="x")</formula1>
    </dataValidation>
    <dataValidation type="custom" showInputMessage="1" showErrorMessage="1" error="Gelieve eerst de code in te vullen.  Wanneer code o (onbezoldigd) ingevuld wordt mogen geen brutolonen opgegeven worden." sqref="SN65548:SS65598 IR65548:IW65598 WVD983052:WVI983102 WLH983052:WLM983102 WBL983052:WBQ983102 VRP983052:VRU983102 VHT983052:VHY983102 UXX983052:UYC983102 UOB983052:UOG983102 UEF983052:UEK983102 TUJ983052:TUO983102 TKN983052:TKS983102 TAR983052:TAW983102 SQV983052:SRA983102 SGZ983052:SHE983102 RXD983052:RXI983102 RNH983052:RNM983102 RDL983052:RDQ983102 QTP983052:QTU983102 QJT983052:QJY983102 PZX983052:QAC983102 PQB983052:PQG983102 PGF983052:PGK983102 OWJ983052:OWO983102 OMN983052:OMS983102 OCR983052:OCW983102 NSV983052:NTA983102 NIZ983052:NJE983102 MZD983052:MZI983102 MPH983052:MPM983102 MFL983052:MFQ983102 LVP983052:LVU983102 LLT983052:LLY983102 LBX983052:LCC983102 KSB983052:KSG983102 KIF983052:KIK983102 JYJ983052:JYO983102 JON983052:JOS983102 JER983052:JEW983102 IUV983052:IVA983102 IKZ983052:ILE983102 IBD983052:IBI983102 HRH983052:HRM983102 HHL983052:HHQ983102 GXP983052:GXU983102 GNT983052:GNY983102 GDX983052:GEC983102 FUB983052:FUG983102 FKF983052:FKK983102 FAJ983052:FAO983102 EQN983052:EQS983102 EGR983052:EGW983102 DWV983052:DXA983102 DMZ983052:DNE983102 DDD983052:DDI983102 CTH983052:CTM983102 CJL983052:CJQ983102 BZP983052:BZU983102 BPT983052:BPY983102 BFX983052:BGC983102 AWB983052:AWG983102 AMF983052:AMK983102 ACJ983052:ACO983102 SN983052:SS983102 IR983052:IW983102 WVD917516:WVI917566 WLH917516:WLM917566 WBL917516:WBQ917566 VRP917516:VRU917566 VHT917516:VHY917566 UXX917516:UYC917566 UOB917516:UOG917566 UEF917516:UEK917566 TUJ917516:TUO917566 TKN917516:TKS917566 TAR917516:TAW917566 SQV917516:SRA917566 SGZ917516:SHE917566 RXD917516:RXI917566 RNH917516:RNM917566 RDL917516:RDQ917566 QTP917516:QTU917566 QJT917516:QJY917566 PZX917516:QAC917566 PQB917516:PQG917566 PGF917516:PGK917566 OWJ917516:OWO917566 OMN917516:OMS917566 OCR917516:OCW917566 NSV917516:NTA917566 NIZ917516:NJE917566 MZD917516:MZI917566 MPH917516:MPM917566 MFL917516:MFQ917566 LVP917516:LVU917566 LLT917516:LLY917566 LBX917516:LCC917566 KSB917516:KSG917566 KIF917516:KIK917566 JYJ917516:JYO917566 JON917516:JOS917566 JER917516:JEW917566 IUV917516:IVA917566 IKZ917516:ILE917566 IBD917516:IBI917566 HRH917516:HRM917566 HHL917516:HHQ917566 GXP917516:GXU917566 GNT917516:GNY917566 GDX917516:GEC917566 FUB917516:FUG917566 FKF917516:FKK917566 FAJ917516:FAO917566 EQN917516:EQS917566 EGR917516:EGW917566 DWV917516:DXA917566 DMZ917516:DNE917566 DDD917516:DDI917566 CTH917516:CTM917566 CJL917516:CJQ917566 BZP917516:BZU917566 BPT917516:BPY917566 BFX917516:BGC917566 AWB917516:AWG917566 AMF917516:AMK917566 ACJ917516:ACO917566 SN917516:SS917566 IR917516:IW917566 WVD851980:WVI852030 WLH851980:WLM852030 WBL851980:WBQ852030 VRP851980:VRU852030 VHT851980:VHY852030 UXX851980:UYC852030 UOB851980:UOG852030 UEF851980:UEK852030 TUJ851980:TUO852030 TKN851980:TKS852030 TAR851980:TAW852030 SQV851980:SRA852030 SGZ851980:SHE852030 RXD851980:RXI852030 RNH851980:RNM852030 RDL851980:RDQ852030 QTP851980:QTU852030 QJT851980:QJY852030 PZX851980:QAC852030 PQB851980:PQG852030 PGF851980:PGK852030 OWJ851980:OWO852030 OMN851980:OMS852030 OCR851980:OCW852030 NSV851980:NTA852030 NIZ851980:NJE852030 MZD851980:MZI852030 MPH851980:MPM852030 MFL851980:MFQ852030 LVP851980:LVU852030 LLT851980:LLY852030 LBX851980:LCC852030 KSB851980:KSG852030 KIF851980:KIK852030 JYJ851980:JYO852030 JON851980:JOS852030 JER851980:JEW852030 IUV851980:IVA852030 IKZ851980:ILE852030 IBD851980:IBI852030 HRH851980:HRM852030 HHL851980:HHQ852030 GXP851980:GXU852030 GNT851980:GNY852030 GDX851980:GEC852030 FUB851980:FUG852030 FKF851980:FKK852030 FAJ851980:FAO852030 EQN851980:EQS852030 EGR851980:EGW852030 DWV851980:DXA852030 DMZ851980:DNE852030 DDD851980:DDI852030 CTH851980:CTM852030 CJL851980:CJQ852030 BZP851980:BZU852030 BPT851980:BPY852030 BFX851980:BGC852030 AWB851980:AWG852030 AMF851980:AMK852030 ACJ851980:ACO852030 SN851980:SS852030 IR851980:IW852030 WVD786444:WVI786494 WLH786444:WLM786494 WBL786444:WBQ786494 VRP786444:VRU786494 VHT786444:VHY786494 UXX786444:UYC786494 UOB786444:UOG786494 UEF786444:UEK786494 TUJ786444:TUO786494 TKN786444:TKS786494 TAR786444:TAW786494 SQV786444:SRA786494 SGZ786444:SHE786494 RXD786444:RXI786494 RNH786444:RNM786494 RDL786444:RDQ786494 QTP786444:QTU786494 QJT786444:QJY786494 PZX786444:QAC786494 PQB786444:PQG786494 PGF786444:PGK786494 OWJ786444:OWO786494 OMN786444:OMS786494 OCR786444:OCW786494 NSV786444:NTA786494 NIZ786444:NJE786494 MZD786444:MZI786494 MPH786444:MPM786494 MFL786444:MFQ786494 LVP786444:LVU786494 LLT786444:LLY786494 LBX786444:LCC786494 KSB786444:KSG786494 KIF786444:KIK786494 JYJ786444:JYO786494 JON786444:JOS786494 JER786444:JEW786494 IUV786444:IVA786494 IKZ786444:ILE786494 IBD786444:IBI786494 HRH786444:HRM786494 HHL786444:HHQ786494 GXP786444:GXU786494 GNT786444:GNY786494 GDX786444:GEC786494 FUB786444:FUG786494 FKF786444:FKK786494 FAJ786444:FAO786494 EQN786444:EQS786494 EGR786444:EGW786494 DWV786444:DXA786494 DMZ786444:DNE786494 DDD786444:DDI786494 CTH786444:CTM786494 CJL786444:CJQ786494 BZP786444:BZU786494 BPT786444:BPY786494 BFX786444:BGC786494 AWB786444:AWG786494 AMF786444:AMK786494 ACJ786444:ACO786494 SN786444:SS786494 IR786444:IW786494 WVD720908:WVI720958 WLH720908:WLM720958 WBL720908:WBQ720958 VRP720908:VRU720958 VHT720908:VHY720958 UXX720908:UYC720958 UOB720908:UOG720958 UEF720908:UEK720958 TUJ720908:TUO720958 TKN720908:TKS720958 TAR720908:TAW720958 SQV720908:SRA720958 SGZ720908:SHE720958 RXD720908:RXI720958 RNH720908:RNM720958 RDL720908:RDQ720958 QTP720908:QTU720958 QJT720908:QJY720958 PZX720908:QAC720958 PQB720908:PQG720958 PGF720908:PGK720958 OWJ720908:OWO720958 OMN720908:OMS720958 OCR720908:OCW720958 NSV720908:NTA720958 NIZ720908:NJE720958 MZD720908:MZI720958 MPH720908:MPM720958 MFL720908:MFQ720958 LVP720908:LVU720958 LLT720908:LLY720958 LBX720908:LCC720958 KSB720908:KSG720958 KIF720908:KIK720958 JYJ720908:JYO720958 JON720908:JOS720958 JER720908:JEW720958 IUV720908:IVA720958 IKZ720908:ILE720958 IBD720908:IBI720958 HRH720908:HRM720958 HHL720908:HHQ720958 GXP720908:GXU720958 GNT720908:GNY720958 GDX720908:GEC720958 FUB720908:FUG720958 FKF720908:FKK720958 FAJ720908:FAO720958 EQN720908:EQS720958 EGR720908:EGW720958 DWV720908:DXA720958 DMZ720908:DNE720958 DDD720908:DDI720958 CTH720908:CTM720958 CJL720908:CJQ720958 BZP720908:BZU720958 BPT720908:BPY720958 BFX720908:BGC720958 AWB720908:AWG720958 AMF720908:AMK720958 ACJ720908:ACO720958 SN720908:SS720958 IR720908:IW720958 WVD655372:WVI655422 WLH655372:WLM655422 WBL655372:WBQ655422 VRP655372:VRU655422 VHT655372:VHY655422 UXX655372:UYC655422 UOB655372:UOG655422 UEF655372:UEK655422 TUJ655372:TUO655422 TKN655372:TKS655422 TAR655372:TAW655422 SQV655372:SRA655422 SGZ655372:SHE655422 RXD655372:RXI655422 RNH655372:RNM655422 RDL655372:RDQ655422 QTP655372:QTU655422 QJT655372:QJY655422 PZX655372:QAC655422 PQB655372:PQG655422 PGF655372:PGK655422 OWJ655372:OWO655422 OMN655372:OMS655422 OCR655372:OCW655422 NSV655372:NTA655422 NIZ655372:NJE655422 MZD655372:MZI655422 MPH655372:MPM655422 MFL655372:MFQ655422 LVP655372:LVU655422 LLT655372:LLY655422 LBX655372:LCC655422 KSB655372:KSG655422 KIF655372:KIK655422 JYJ655372:JYO655422 JON655372:JOS655422 JER655372:JEW655422 IUV655372:IVA655422 IKZ655372:ILE655422 IBD655372:IBI655422 HRH655372:HRM655422 HHL655372:HHQ655422 GXP655372:GXU655422 GNT655372:GNY655422 GDX655372:GEC655422 FUB655372:FUG655422 FKF655372:FKK655422 FAJ655372:FAO655422 EQN655372:EQS655422 EGR655372:EGW655422 DWV655372:DXA655422 DMZ655372:DNE655422 DDD655372:DDI655422 CTH655372:CTM655422 CJL655372:CJQ655422 BZP655372:BZU655422 BPT655372:BPY655422 BFX655372:BGC655422 AWB655372:AWG655422 AMF655372:AMK655422 ACJ655372:ACO655422 SN655372:SS655422 IR655372:IW655422 WVD589836:WVI589886 WLH589836:WLM589886 WBL589836:WBQ589886 VRP589836:VRU589886 VHT589836:VHY589886 UXX589836:UYC589886 UOB589836:UOG589886 UEF589836:UEK589886 TUJ589836:TUO589886 TKN589836:TKS589886 TAR589836:TAW589886 SQV589836:SRA589886 SGZ589836:SHE589886 RXD589836:RXI589886 RNH589836:RNM589886 RDL589836:RDQ589886 QTP589836:QTU589886 QJT589836:QJY589886 PZX589836:QAC589886 PQB589836:PQG589886 PGF589836:PGK589886 OWJ589836:OWO589886 OMN589836:OMS589886 OCR589836:OCW589886 NSV589836:NTA589886 NIZ589836:NJE589886 MZD589836:MZI589886 MPH589836:MPM589886 MFL589836:MFQ589886 LVP589836:LVU589886 LLT589836:LLY589886 LBX589836:LCC589886 KSB589836:KSG589886 KIF589836:KIK589886 JYJ589836:JYO589886 JON589836:JOS589886 JER589836:JEW589886 IUV589836:IVA589886 IKZ589836:ILE589886 IBD589836:IBI589886 HRH589836:HRM589886 HHL589836:HHQ589886 GXP589836:GXU589886 GNT589836:GNY589886 GDX589836:GEC589886 FUB589836:FUG589886 FKF589836:FKK589886 FAJ589836:FAO589886 EQN589836:EQS589886 EGR589836:EGW589886 DWV589836:DXA589886 DMZ589836:DNE589886 DDD589836:DDI589886 CTH589836:CTM589886 CJL589836:CJQ589886 BZP589836:BZU589886 BPT589836:BPY589886 BFX589836:BGC589886 AWB589836:AWG589886 AMF589836:AMK589886 ACJ589836:ACO589886 SN589836:SS589886 IR589836:IW589886 WVD524300:WVI524350 WLH524300:WLM524350 WBL524300:WBQ524350 VRP524300:VRU524350 VHT524300:VHY524350 UXX524300:UYC524350 UOB524300:UOG524350 UEF524300:UEK524350 TUJ524300:TUO524350 TKN524300:TKS524350 TAR524300:TAW524350 SQV524300:SRA524350 SGZ524300:SHE524350 RXD524300:RXI524350 RNH524300:RNM524350 RDL524300:RDQ524350 QTP524300:QTU524350 QJT524300:QJY524350 PZX524300:QAC524350 PQB524300:PQG524350 PGF524300:PGK524350 OWJ524300:OWO524350 OMN524300:OMS524350 OCR524300:OCW524350 NSV524300:NTA524350 NIZ524300:NJE524350 MZD524300:MZI524350 MPH524300:MPM524350 MFL524300:MFQ524350 LVP524300:LVU524350 LLT524300:LLY524350 LBX524300:LCC524350 KSB524300:KSG524350 KIF524300:KIK524350 JYJ524300:JYO524350 JON524300:JOS524350 JER524300:JEW524350 IUV524300:IVA524350 IKZ524300:ILE524350 IBD524300:IBI524350 HRH524300:HRM524350 HHL524300:HHQ524350 GXP524300:GXU524350 GNT524300:GNY524350 GDX524300:GEC524350 FUB524300:FUG524350 FKF524300:FKK524350 FAJ524300:FAO524350 EQN524300:EQS524350 EGR524300:EGW524350 DWV524300:DXA524350 DMZ524300:DNE524350 DDD524300:DDI524350 CTH524300:CTM524350 CJL524300:CJQ524350 BZP524300:BZU524350 BPT524300:BPY524350 BFX524300:BGC524350 AWB524300:AWG524350 AMF524300:AMK524350 ACJ524300:ACO524350 SN524300:SS524350 IR524300:IW524350 WVD458764:WVI458814 WLH458764:WLM458814 WBL458764:WBQ458814 VRP458764:VRU458814 VHT458764:VHY458814 UXX458764:UYC458814 UOB458764:UOG458814 UEF458764:UEK458814 TUJ458764:TUO458814 TKN458764:TKS458814 TAR458764:TAW458814 SQV458764:SRA458814 SGZ458764:SHE458814 RXD458764:RXI458814 RNH458764:RNM458814 RDL458764:RDQ458814 QTP458764:QTU458814 QJT458764:QJY458814 PZX458764:QAC458814 PQB458764:PQG458814 PGF458764:PGK458814 OWJ458764:OWO458814 OMN458764:OMS458814 OCR458764:OCW458814 NSV458764:NTA458814 NIZ458764:NJE458814 MZD458764:MZI458814 MPH458764:MPM458814 MFL458764:MFQ458814 LVP458764:LVU458814 LLT458764:LLY458814 LBX458764:LCC458814 KSB458764:KSG458814 KIF458764:KIK458814 JYJ458764:JYO458814 JON458764:JOS458814 JER458764:JEW458814 IUV458764:IVA458814 IKZ458764:ILE458814 IBD458764:IBI458814 HRH458764:HRM458814 HHL458764:HHQ458814 GXP458764:GXU458814 GNT458764:GNY458814 GDX458764:GEC458814 FUB458764:FUG458814 FKF458764:FKK458814 FAJ458764:FAO458814 EQN458764:EQS458814 EGR458764:EGW458814 DWV458764:DXA458814 DMZ458764:DNE458814 DDD458764:DDI458814 CTH458764:CTM458814 CJL458764:CJQ458814 BZP458764:BZU458814 BPT458764:BPY458814 BFX458764:BGC458814 AWB458764:AWG458814 AMF458764:AMK458814 ACJ458764:ACO458814 SN458764:SS458814 IR458764:IW458814 WVD393228:WVI393278 WLH393228:WLM393278 WBL393228:WBQ393278 VRP393228:VRU393278 VHT393228:VHY393278 UXX393228:UYC393278 UOB393228:UOG393278 UEF393228:UEK393278 TUJ393228:TUO393278 TKN393228:TKS393278 TAR393228:TAW393278 SQV393228:SRA393278 SGZ393228:SHE393278 RXD393228:RXI393278 RNH393228:RNM393278 RDL393228:RDQ393278 QTP393228:QTU393278 QJT393228:QJY393278 PZX393228:QAC393278 PQB393228:PQG393278 PGF393228:PGK393278 OWJ393228:OWO393278 OMN393228:OMS393278 OCR393228:OCW393278 NSV393228:NTA393278 NIZ393228:NJE393278 MZD393228:MZI393278 MPH393228:MPM393278 MFL393228:MFQ393278 LVP393228:LVU393278 LLT393228:LLY393278 LBX393228:LCC393278 KSB393228:KSG393278 KIF393228:KIK393278 JYJ393228:JYO393278 JON393228:JOS393278 JER393228:JEW393278 IUV393228:IVA393278 IKZ393228:ILE393278 IBD393228:IBI393278 HRH393228:HRM393278 HHL393228:HHQ393278 GXP393228:GXU393278 GNT393228:GNY393278 GDX393228:GEC393278 FUB393228:FUG393278 FKF393228:FKK393278 FAJ393228:FAO393278 EQN393228:EQS393278 EGR393228:EGW393278 DWV393228:DXA393278 DMZ393228:DNE393278 DDD393228:DDI393278 CTH393228:CTM393278 CJL393228:CJQ393278 BZP393228:BZU393278 BPT393228:BPY393278 BFX393228:BGC393278 AWB393228:AWG393278 AMF393228:AMK393278 ACJ393228:ACO393278 SN393228:SS393278 IR393228:IW393278 WVD327692:WVI327742 WLH327692:WLM327742 WBL327692:WBQ327742 VRP327692:VRU327742 VHT327692:VHY327742 UXX327692:UYC327742 UOB327692:UOG327742 UEF327692:UEK327742 TUJ327692:TUO327742 TKN327692:TKS327742 TAR327692:TAW327742 SQV327692:SRA327742 SGZ327692:SHE327742 RXD327692:RXI327742 RNH327692:RNM327742 RDL327692:RDQ327742 QTP327692:QTU327742 QJT327692:QJY327742 PZX327692:QAC327742 PQB327692:PQG327742 PGF327692:PGK327742 OWJ327692:OWO327742 OMN327692:OMS327742 OCR327692:OCW327742 NSV327692:NTA327742 NIZ327692:NJE327742 MZD327692:MZI327742 MPH327692:MPM327742 MFL327692:MFQ327742 LVP327692:LVU327742 LLT327692:LLY327742 LBX327692:LCC327742 KSB327692:KSG327742 KIF327692:KIK327742 JYJ327692:JYO327742 JON327692:JOS327742 JER327692:JEW327742 IUV327692:IVA327742 IKZ327692:ILE327742 IBD327692:IBI327742 HRH327692:HRM327742 HHL327692:HHQ327742 GXP327692:GXU327742 GNT327692:GNY327742 GDX327692:GEC327742 FUB327692:FUG327742 FKF327692:FKK327742 FAJ327692:FAO327742 EQN327692:EQS327742 EGR327692:EGW327742 DWV327692:DXA327742 DMZ327692:DNE327742 DDD327692:DDI327742 CTH327692:CTM327742 CJL327692:CJQ327742 BZP327692:BZU327742 BPT327692:BPY327742 BFX327692:BGC327742 AWB327692:AWG327742 AMF327692:AMK327742 ACJ327692:ACO327742 SN327692:SS327742 IR327692:IW327742 WVD262156:WVI262206 WLH262156:WLM262206 WBL262156:WBQ262206 VRP262156:VRU262206 VHT262156:VHY262206 UXX262156:UYC262206 UOB262156:UOG262206 UEF262156:UEK262206 TUJ262156:TUO262206 TKN262156:TKS262206 TAR262156:TAW262206 SQV262156:SRA262206 SGZ262156:SHE262206 RXD262156:RXI262206 RNH262156:RNM262206 RDL262156:RDQ262206 QTP262156:QTU262206 QJT262156:QJY262206 PZX262156:QAC262206 PQB262156:PQG262206 PGF262156:PGK262206 OWJ262156:OWO262206 OMN262156:OMS262206 OCR262156:OCW262206 NSV262156:NTA262206 NIZ262156:NJE262206 MZD262156:MZI262206 MPH262156:MPM262206 MFL262156:MFQ262206 LVP262156:LVU262206 LLT262156:LLY262206 LBX262156:LCC262206 KSB262156:KSG262206 KIF262156:KIK262206 JYJ262156:JYO262206 JON262156:JOS262206 JER262156:JEW262206 IUV262156:IVA262206 IKZ262156:ILE262206 IBD262156:IBI262206 HRH262156:HRM262206 HHL262156:HHQ262206 GXP262156:GXU262206 GNT262156:GNY262206 GDX262156:GEC262206 FUB262156:FUG262206 FKF262156:FKK262206 FAJ262156:FAO262206 EQN262156:EQS262206 EGR262156:EGW262206 DWV262156:DXA262206 DMZ262156:DNE262206 DDD262156:DDI262206 CTH262156:CTM262206 CJL262156:CJQ262206 BZP262156:BZU262206 BPT262156:BPY262206 BFX262156:BGC262206 AWB262156:AWG262206 AMF262156:AMK262206 ACJ262156:ACO262206 SN262156:SS262206 IR262156:IW262206 WVD196620:WVI196670 WLH196620:WLM196670 WBL196620:WBQ196670 VRP196620:VRU196670 VHT196620:VHY196670 UXX196620:UYC196670 UOB196620:UOG196670 UEF196620:UEK196670 TUJ196620:TUO196670 TKN196620:TKS196670 TAR196620:TAW196670 SQV196620:SRA196670 SGZ196620:SHE196670 RXD196620:RXI196670 RNH196620:RNM196670 RDL196620:RDQ196670 QTP196620:QTU196670 QJT196620:QJY196670 PZX196620:QAC196670 PQB196620:PQG196670 PGF196620:PGK196670 OWJ196620:OWO196670 OMN196620:OMS196670 OCR196620:OCW196670 NSV196620:NTA196670 NIZ196620:NJE196670 MZD196620:MZI196670 MPH196620:MPM196670 MFL196620:MFQ196670 LVP196620:LVU196670 LLT196620:LLY196670 LBX196620:LCC196670 KSB196620:KSG196670 KIF196620:KIK196670 JYJ196620:JYO196670 JON196620:JOS196670 JER196620:JEW196670 IUV196620:IVA196670 IKZ196620:ILE196670 IBD196620:IBI196670 HRH196620:HRM196670 HHL196620:HHQ196670 GXP196620:GXU196670 GNT196620:GNY196670 GDX196620:GEC196670 FUB196620:FUG196670 FKF196620:FKK196670 FAJ196620:FAO196670 EQN196620:EQS196670 EGR196620:EGW196670 DWV196620:DXA196670 DMZ196620:DNE196670 DDD196620:DDI196670 CTH196620:CTM196670 CJL196620:CJQ196670 BZP196620:BZU196670 BPT196620:BPY196670 BFX196620:BGC196670 AWB196620:AWG196670 AMF196620:AMK196670 ACJ196620:ACO196670 SN196620:SS196670 IR196620:IW196670 WVD131084:WVI131134 WLH131084:WLM131134 WBL131084:WBQ131134 VRP131084:VRU131134 VHT131084:VHY131134 UXX131084:UYC131134 UOB131084:UOG131134 UEF131084:UEK131134 TUJ131084:TUO131134 TKN131084:TKS131134 TAR131084:TAW131134 SQV131084:SRA131134 SGZ131084:SHE131134 RXD131084:RXI131134 RNH131084:RNM131134 RDL131084:RDQ131134 QTP131084:QTU131134 QJT131084:QJY131134 PZX131084:QAC131134 PQB131084:PQG131134 PGF131084:PGK131134 OWJ131084:OWO131134 OMN131084:OMS131134 OCR131084:OCW131134 NSV131084:NTA131134 NIZ131084:NJE131134 MZD131084:MZI131134 MPH131084:MPM131134 MFL131084:MFQ131134 LVP131084:LVU131134 LLT131084:LLY131134 LBX131084:LCC131134 KSB131084:KSG131134 KIF131084:KIK131134 JYJ131084:JYO131134 JON131084:JOS131134 JER131084:JEW131134 IUV131084:IVA131134 IKZ131084:ILE131134 IBD131084:IBI131134 HRH131084:HRM131134 HHL131084:HHQ131134 GXP131084:GXU131134 GNT131084:GNY131134 GDX131084:GEC131134 FUB131084:FUG131134 FKF131084:FKK131134 FAJ131084:FAO131134 EQN131084:EQS131134 EGR131084:EGW131134 DWV131084:DXA131134 DMZ131084:DNE131134 DDD131084:DDI131134 CTH131084:CTM131134 CJL131084:CJQ131134 BZP131084:BZU131134 BPT131084:BPY131134 BFX131084:BGC131134 AWB131084:AWG131134 AMF131084:AMK131134 ACJ131084:ACO131134 SN131084:SS131134 IR131084:IW131134 WVD65548:WVI65598 WLH65548:WLM65598 WBL65548:WBQ65598 VRP65548:VRU65598 VHT65548:VHY65598 UXX65548:UYC65598 UOB65548:UOG65598 UEF65548:UEK65598 TUJ65548:TUO65598 TKN65548:TKS65598 TAR65548:TAW65598 SQV65548:SRA65598 SGZ65548:SHE65598 RXD65548:RXI65598 RNH65548:RNM65598 RDL65548:RDQ65598 QTP65548:QTU65598 QJT65548:QJY65598 PZX65548:QAC65598 PQB65548:PQG65598 PGF65548:PGK65598 OWJ65548:OWO65598 OMN65548:OMS65598 OCR65548:OCW65598 NSV65548:NTA65598 NIZ65548:NJE65598 MZD65548:MZI65598 MPH65548:MPM65598 MFL65548:MFQ65598 LVP65548:LVU65598 LLT65548:LLY65598 LBX65548:LCC65598 KSB65548:KSG65598 KIF65548:KIK65598 JYJ65548:JYO65598 JON65548:JOS65598 JER65548:JEW65598 IUV65548:IVA65598 IKZ65548:ILE65598 IBD65548:IBI65598 HRH65548:HRM65598 HHL65548:HHQ65598 GXP65548:GXU65598 GNT65548:GNY65598 GDX65548:GEC65598 FUB65548:FUG65598 FKF65548:FKK65598 FAJ65548:FAO65598 EQN65548:EQS65598 EGR65548:EGW65598 DWV65548:DXA65598 DMZ65548:DNE65598 DDD65548:DDI65598 CTH65548:CTM65598 CJL65548:CJQ65598 BZP65548:BZU65598 BPT65548:BPY65598 BFX65548:BGC65598 AWB65548:AWG65598 AMF65548:AMK65598 ACJ65548:ACO65598" xr:uid="{366E767F-7231-4058-A640-A62BEA0D38EB}">
      <formula1>IF($E65526="o",IR65548="",IF($E65526="",IR65548="",IR65548&gt;0))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8:SX65569 IX65548:JB65569 WVJ983052:WVN983073 WLN983052:WLR983073 WBR983052:WBV983073 VRV983052:VRZ983073 VHZ983052:VID983073 UYD983052:UYH983073 UOH983052:UOL983073 UEL983052:UEP983073 TUP983052:TUT983073 TKT983052:TKX983073 TAX983052:TBB983073 SRB983052:SRF983073 SHF983052:SHJ983073 RXJ983052:RXN983073 RNN983052:RNR983073 RDR983052:RDV983073 QTV983052:QTZ983073 QJZ983052:QKD983073 QAD983052:QAH983073 PQH983052:PQL983073 PGL983052:PGP983073 OWP983052:OWT983073 OMT983052:OMX983073 OCX983052:ODB983073 NTB983052:NTF983073 NJF983052:NJJ983073 MZJ983052:MZN983073 MPN983052:MPR983073 MFR983052:MFV983073 LVV983052:LVZ983073 LLZ983052:LMD983073 LCD983052:LCH983073 KSH983052:KSL983073 KIL983052:KIP983073 JYP983052:JYT983073 JOT983052:JOX983073 JEX983052:JFB983073 IVB983052:IVF983073 ILF983052:ILJ983073 IBJ983052:IBN983073 HRN983052:HRR983073 HHR983052:HHV983073 GXV983052:GXZ983073 GNZ983052:GOD983073 GED983052:GEH983073 FUH983052:FUL983073 FKL983052:FKP983073 FAP983052:FAT983073 EQT983052:EQX983073 EGX983052:EHB983073 DXB983052:DXF983073 DNF983052:DNJ983073 DDJ983052:DDN983073 CTN983052:CTR983073 CJR983052:CJV983073 BZV983052:BZZ983073 BPZ983052:BQD983073 BGD983052:BGH983073 AWH983052:AWL983073 AML983052:AMP983073 ACP983052:ACT983073 ST983052:SX983073 IX983052:JB983073 WVJ917516:WVN917537 WLN917516:WLR917537 WBR917516:WBV917537 VRV917516:VRZ917537 VHZ917516:VID917537 UYD917516:UYH917537 UOH917516:UOL917537 UEL917516:UEP917537 TUP917516:TUT917537 TKT917516:TKX917537 TAX917516:TBB917537 SRB917516:SRF917537 SHF917516:SHJ917537 RXJ917516:RXN917537 RNN917516:RNR917537 RDR917516:RDV917537 QTV917516:QTZ917537 QJZ917516:QKD917537 QAD917516:QAH917537 PQH917516:PQL917537 PGL917516:PGP917537 OWP917516:OWT917537 OMT917516:OMX917537 OCX917516:ODB917537 NTB917516:NTF917537 NJF917516:NJJ917537 MZJ917516:MZN917537 MPN917516:MPR917537 MFR917516:MFV917537 LVV917516:LVZ917537 LLZ917516:LMD917537 LCD917516:LCH917537 KSH917516:KSL917537 KIL917516:KIP917537 JYP917516:JYT917537 JOT917516:JOX917537 JEX917516:JFB917537 IVB917516:IVF917537 ILF917516:ILJ917537 IBJ917516:IBN917537 HRN917516:HRR917537 HHR917516:HHV917537 GXV917516:GXZ917537 GNZ917516:GOD917537 GED917516:GEH917537 FUH917516:FUL917537 FKL917516:FKP917537 FAP917516:FAT917537 EQT917516:EQX917537 EGX917516:EHB917537 DXB917516:DXF917537 DNF917516:DNJ917537 DDJ917516:DDN917537 CTN917516:CTR917537 CJR917516:CJV917537 BZV917516:BZZ917537 BPZ917516:BQD917537 BGD917516:BGH917537 AWH917516:AWL917537 AML917516:AMP917537 ACP917516:ACT917537 ST917516:SX917537 IX917516:JB917537 WVJ851980:WVN852001 WLN851980:WLR852001 WBR851980:WBV852001 VRV851980:VRZ852001 VHZ851980:VID852001 UYD851980:UYH852001 UOH851980:UOL852001 UEL851980:UEP852001 TUP851980:TUT852001 TKT851980:TKX852001 TAX851980:TBB852001 SRB851980:SRF852001 SHF851980:SHJ852001 RXJ851980:RXN852001 RNN851980:RNR852001 RDR851980:RDV852001 QTV851980:QTZ852001 QJZ851980:QKD852001 QAD851980:QAH852001 PQH851980:PQL852001 PGL851980:PGP852001 OWP851980:OWT852001 OMT851980:OMX852001 OCX851980:ODB852001 NTB851980:NTF852001 NJF851980:NJJ852001 MZJ851980:MZN852001 MPN851980:MPR852001 MFR851980:MFV852001 LVV851980:LVZ852001 LLZ851980:LMD852001 LCD851980:LCH852001 KSH851980:KSL852001 KIL851980:KIP852001 JYP851980:JYT852001 JOT851980:JOX852001 JEX851980:JFB852001 IVB851980:IVF852001 ILF851980:ILJ852001 IBJ851980:IBN852001 HRN851980:HRR852001 HHR851980:HHV852001 GXV851980:GXZ852001 GNZ851980:GOD852001 GED851980:GEH852001 FUH851980:FUL852001 FKL851980:FKP852001 FAP851980:FAT852001 EQT851980:EQX852001 EGX851980:EHB852001 DXB851980:DXF852001 DNF851980:DNJ852001 DDJ851980:DDN852001 CTN851980:CTR852001 CJR851980:CJV852001 BZV851980:BZZ852001 BPZ851980:BQD852001 BGD851980:BGH852001 AWH851980:AWL852001 AML851980:AMP852001 ACP851980:ACT852001 ST851980:SX852001 IX851980:JB852001 WVJ786444:WVN786465 WLN786444:WLR786465 WBR786444:WBV786465 VRV786444:VRZ786465 VHZ786444:VID786465 UYD786444:UYH786465 UOH786444:UOL786465 UEL786444:UEP786465 TUP786444:TUT786465 TKT786444:TKX786465 TAX786444:TBB786465 SRB786444:SRF786465 SHF786444:SHJ786465 RXJ786444:RXN786465 RNN786444:RNR786465 RDR786444:RDV786465 QTV786444:QTZ786465 QJZ786444:QKD786465 QAD786444:QAH786465 PQH786444:PQL786465 PGL786444:PGP786465 OWP786444:OWT786465 OMT786444:OMX786465 OCX786444:ODB786465 NTB786444:NTF786465 NJF786444:NJJ786465 MZJ786444:MZN786465 MPN786444:MPR786465 MFR786444:MFV786465 LVV786444:LVZ786465 LLZ786444:LMD786465 LCD786444:LCH786465 KSH786444:KSL786465 KIL786444:KIP786465 JYP786444:JYT786465 JOT786444:JOX786465 JEX786444:JFB786465 IVB786444:IVF786465 ILF786444:ILJ786465 IBJ786444:IBN786465 HRN786444:HRR786465 HHR786444:HHV786465 GXV786444:GXZ786465 GNZ786444:GOD786465 GED786444:GEH786465 FUH786444:FUL786465 FKL786444:FKP786465 FAP786444:FAT786465 EQT786444:EQX786465 EGX786444:EHB786465 DXB786444:DXF786465 DNF786444:DNJ786465 DDJ786444:DDN786465 CTN786444:CTR786465 CJR786444:CJV786465 BZV786444:BZZ786465 BPZ786444:BQD786465 BGD786444:BGH786465 AWH786444:AWL786465 AML786444:AMP786465 ACP786444:ACT786465 ST786444:SX786465 IX786444:JB786465 WVJ720908:WVN720929 WLN720908:WLR720929 WBR720908:WBV720929 VRV720908:VRZ720929 VHZ720908:VID720929 UYD720908:UYH720929 UOH720908:UOL720929 UEL720908:UEP720929 TUP720908:TUT720929 TKT720908:TKX720929 TAX720908:TBB720929 SRB720908:SRF720929 SHF720908:SHJ720929 RXJ720908:RXN720929 RNN720908:RNR720929 RDR720908:RDV720929 QTV720908:QTZ720929 QJZ720908:QKD720929 QAD720908:QAH720929 PQH720908:PQL720929 PGL720908:PGP720929 OWP720908:OWT720929 OMT720908:OMX720929 OCX720908:ODB720929 NTB720908:NTF720929 NJF720908:NJJ720929 MZJ720908:MZN720929 MPN720908:MPR720929 MFR720908:MFV720929 LVV720908:LVZ720929 LLZ720908:LMD720929 LCD720908:LCH720929 KSH720908:KSL720929 KIL720908:KIP720929 JYP720908:JYT720929 JOT720908:JOX720929 JEX720908:JFB720929 IVB720908:IVF720929 ILF720908:ILJ720929 IBJ720908:IBN720929 HRN720908:HRR720929 HHR720908:HHV720929 GXV720908:GXZ720929 GNZ720908:GOD720929 GED720908:GEH720929 FUH720908:FUL720929 FKL720908:FKP720929 FAP720908:FAT720929 EQT720908:EQX720929 EGX720908:EHB720929 DXB720908:DXF720929 DNF720908:DNJ720929 DDJ720908:DDN720929 CTN720908:CTR720929 CJR720908:CJV720929 BZV720908:BZZ720929 BPZ720908:BQD720929 BGD720908:BGH720929 AWH720908:AWL720929 AML720908:AMP720929 ACP720908:ACT720929 ST720908:SX720929 IX720908:JB720929 WVJ655372:WVN655393 WLN655372:WLR655393 WBR655372:WBV655393 VRV655372:VRZ655393 VHZ655372:VID655393 UYD655372:UYH655393 UOH655372:UOL655393 UEL655372:UEP655393 TUP655372:TUT655393 TKT655372:TKX655393 TAX655372:TBB655393 SRB655372:SRF655393 SHF655372:SHJ655393 RXJ655372:RXN655393 RNN655372:RNR655393 RDR655372:RDV655393 QTV655372:QTZ655393 QJZ655372:QKD655393 QAD655372:QAH655393 PQH655372:PQL655393 PGL655372:PGP655393 OWP655372:OWT655393 OMT655372:OMX655393 OCX655372:ODB655393 NTB655372:NTF655393 NJF655372:NJJ655393 MZJ655372:MZN655393 MPN655372:MPR655393 MFR655372:MFV655393 LVV655372:LVZ655393 LLZ655372:LMD655393 LCD655372:LCH655393 KSH655372:KSL655393 KIL655372:KIP655393 JYP655372:JYT655393 JOT655372:JOX655393 JEX655372:JFB655393 IVB655372:IVF655393 ILF655372:ILJ655393 IBJ655372:IBN655393 HRN655372:HRR655393 HHR655372:HHV655393 GXV655372:GXZ655393 GNZ655372:GOD655393 GED655372:GEH655393 FUH655372:FUL655393 FKL655372:FKP655393 FAP655372:FAT655393 EQT655372:EQX655393 EGX655372:EHB655393 DXB655372:DXF655393 DNF655372:DNJ655393 DDJ655372:DDN655393 CTN655372:CTR655393 CJR655372:CJV655393 BZV655372:BZZ655393 BPZ655372:BQD655393 BGD655372:BGH655393 AWH655372:AWL655393 AML655372:AMP655393 ACP655372:ACT655393 ST655372:SX655393 IX655372:JB655393 WVJ589836:WVN589857 WLN589836:WLR589857 WBR589836:WBV589857 VRV589836:VRZ589857 VHZ589836:VID589857 UYD589836:UYH589857 UOH589836:UOL589857 UEL589836:UEP589857 TUP589836:TUT589857 TKT589836:TKX589857 TAX589836:TBB589857 SRB589836:SRF589857 SHF589836:SHJ589857 RXJ589836:RXN589857 RNN589836:RNR589857 RDR589836:RDV589857 QTV589836:QTZ589857 QJZ589836:QKD589857 QAD589836:QAH589857 PQH589836:PQL589857 PGL589836:PGP589857 OWP589836:OWT589857 OMT589836:OMX589857 OCX589836:ODB589857 NTB589836:NTF589857 NJF589836:NJJ589857 MZJ589836:MZN589857 MPN589836:MPR589857 MFR589836:MFV589857 LVV589836:LVZ589857 LLZ589836:LMD589857 LCD589836:LCH589857 KSH589836:KSL589857 KIL589836:KIP589857 JYP589836:JYT589857 JOT589836:JOX589857 JEX589836:JFB589857 IVB589836:IVF589857 ILF589836:ILJ589857 IBJ589836:IBN589857 HRN589836:HRR589857 HHR589836:HHV589857 GXV589836:GXZ589857 GNZ589836:GOD589857 GED589836:GEH589857 FUH589836:FUL589857 FKL589836:FKP589857 FAP589836:FAT589857 EQT589836:EQX589857 EGX589836:EHB589857 DXB589836:DXF589857 DNF589836:DNJ589857 DDJ589836:DDN589857 CTN589836:CTR589857 CJR589836:CJV589857 BZV589836:BZZ589857 BPZ589836:BQD589857 BGD589836:BGH589857 AWH589836:AWL589857 AML589836:AMP589857 ACP589836:ACT589857 ST589836:SX589857 IX589836:JB589857 WVJ524300:WVN524321 WLN524300:WLR524321 WBR524300:WBV524321 VRV524300:VRZ524321 VHZ524300:VID524321 UYD524300:UYH524321 UOH524300:UOL524321 UEL524300:UEP524321 TUP524300:TUT524321 TKT524300:TKX524321 TAX524300:TBB524321 SRB524300:SRF524321 SHF524300:SHJ524321 RXJ524300:RXN524321 RNN524300:RNR524321 RDR524300:RDV524321 QTV524300:QTZ524321 QJZ524300:QKD524321 QAD524300:QAH524321 PQH524300:PQL524321 PGL524300:PGP524321 OWP524300:OWT524321 OMT524300:OMX524321 OCX524300:ODB524321 NTB524300:NTF524321 NJF524300:NJJ524321 MZJ524300:MZN524321 MPN524300:MPR524321 MFR524300:MFV524321 LVV524300:LVZ524321 LLZ524300:LMD524321 LCD524300:LCH524321 KSH524300:KSL524321 KIL524300:KIP524321 JYP524300:JYT524321 JOT524300:JOX524321 JEX524300:JFB524321 IVB524300:IVF524321 ILF524300:ILJ524321 IBJ524300:IBN524321 HRN524300:HRR524321 HHR524300:HHV524321 GXV524300:GXZ524321 GNZ524300:GOD524321 GED524300:GEH524321 FUH524300:FUL524321 FKL524300:FKP524321 FAP524300:FAT524321 EQT524300:EQX524321 EGX524300:EHB524321 DXB524300:DXF524321 DNF524300:DNJ524321 DDJ524300:DDN524321 CTN524300:CTR524321 CJR524300:CJV524321 BZV524300:BZZ524321 BPZ524300:BQD524321 BGD524300:BGH524321 AWH524300:AWL524321 AML524300:AMP524321 ACP524300:ACT524321 ST524300:SX524321 IX524300:JB524321 WVJ458764:WVN458785 WLN458764:WLR458785 WBR458764:WBV458785 VRV458764:VRZ458785 VHZ458764:VID458785 UYD458764:UYH458785 UOH458764:UOL458785 UEL458764:UEP458785 TUP458764:TUT458785 TKT458764:TKX458785 TAX458764:TBB458785 SRB458764:SRF458785 SHF458764:SHJ458785 RXJ458764:RXN458785 RNN458764:RNR458785 RDR458764:RDV458785 QTV458764:QTZ458785 QJZ458764:QKD458785 QAD458764:QAH458785 PQH458764:PQL458785 PGL458764:PGP458785 OWP458764:OWT458785 OMT458764:OMX458785 OCX458764:ODB458785 NTB458764:NTF458785 NJF458764:NJJ458785 MZJ458764:MZN458785 MPN458764:MPR458785 MFR458764:MFV458785 LVV458764:LVZ458785 LLZ458764:LMD458785 LCD458764:LCH458785 KSH458764:KSL458785 KIL458764:KIP458785 JYP458764:JYT458785 JOT458764:JOX458785 JEX458764:JFB458785 IVB458764:IVF458785 ILF458764:ILJ458785 IBJ458764:IBN458785 HRN458764:HRR458785 HHR458764:HHV458785 GXV458764:GXZ458785 GNZ458764:GOD458785 GED458764:GEH458785 FUH458764:FUL458785 FKL458764:FKP458785 FAP458764:FAT458785 EQT458764:EQX458785 EGX458764:EHB458785 DXB458764:DXF458785 DNF458764:DNJ458785 DDJ458764:DDN458785 CTN458764:CTR458785 CJR458764:CJV458785 BZV458764:BZZ458785 BPZ458764:BQD458785 BGD458764:BGH458785 AWH458764:AWL458785 AML458764:AMP458785 ACP458764:ACT458785 ST458764:SX458785 IX458764:JB458785 WVJ393228:WVN393249 WLN393228:WLR393249 WBR393228:WBV393249 VRV393228:VRZ393249 VHZ393228:VID393249 UYD393228:UYH393249 UOH393228:UOL393249 UEL393228:UEP393249 TUP393228:TUT393249 TKT393228:TKX393249 TAX393228:TBB393249 SRB393228:SRF393249 SHF393228:SHJ393249 RXJ393228:RXN393249 RNN393228:RNR393249 RDR393228:RDV393249 QTV393228:QTZ393249 QJZ393228:QKD393249 QAD393228:QAH393249 PQH393228:PQL393249 PGL393228:PGP393249 OWP393228:OWT393249 OMT393228:OMX393249 OCX393228:ODB393249 NTB393228:NTF393249 NJF393228:NJJ393249 MZJ393228:MZN393249 MPN393228:MPR393249 MFR393228:MFV393249 LVV393228:LVZ393249 LLZ393228:LMD393249 LCD393228:LCH393249 KSH393228:KSL393249 KIL393228:KIP393249 JYP393228:JYT393249 JOT393228:JOX393249 JEX393228:JFB393249 IVB393228:IVF393249 ILF393228:ILJ393249 IBJ393228:IBN393249 HRN393228:HRR393249 HHR393228:HHV393249 GXV393228:GXZ393249 GNZ393228:GOD393249 GED393228:GEH393249 FUH393228:FUL393249 FKL393228:FKP393249 FAP393228:FAT393249 EQT393228:EQX393249 EGX393228:EHB393249 DXB393228:DXF393249 DNF393228:DNJ393249 DDJ393228:DDN393249 CTN393228:CTR393249 CJR393228:CJV393249 BZV393228:BZZ393249 BPZ393228:BQD393249 BGD393228:BGH393249 AWH393228:AWL393249 AML393228:AMP393249 ACP393228:ACT393249 ST393228:SX393249 IX393228:JB393249 WVJ327692:WVN327713 WLN327692:WLR327713 WBR327692:WBV327713 VRV327692:VRZ327713 VHZ327692:VID327713 UYD327692:UYH327713 UOH327692:UOL327713 UEL327692:UEP327713 TUP327692:TUT327713 TKT327692:TKX327713 TAX327692:TBB327713 SRB327692:SRF327713 SHF327692:SHJ327713 RXJ327692:RXN327713 RNN327692:RNR327713 RDR327692:RDV327713 QTV327692:QTZ327713 QJZ327692:QKD327713 QAD327692:QAH327713 PQH327692:PQL327713 PGL327692:PGP327713 OWP327692:OWT327713 OMT327692:OMX327713 OCX327692:ODB327713 NTB327692:NTF327713 NJF327692:NJJ327713 MZJ327692:MZN327713 MPN327692:MPR327713 MFR327692:MFV327713 LVV327692:LVZ327713 LLZ327692:LMD327713 LCD327692:LCH327713 KSH327692:KSL327713 KIL327692:KIP327713 JYP327692:JYT327713 JOT327692:JOX327713 JEX327692:JFB327713 IVB327692:IVF327713 ILF327692:ILJ327713 IBJ327692:IBN327713 HRN327692:HRR327713 HHR327692:HHV327713 GXV327692:GXZ327713 GNZ327692:GOD327713 GED327692:GEH327713 FUH327692:FUL327713 FKL327692:FKP327713 FAP327692:FAT327713 EQT327692:EQX327713 EGX327692:EHB327713 DXB327692:DXF327713 DNF327692:DNJ327713 DDJ327692:DDN327713 CTN327692:CTR327713 CJR327692:CJV327713 BZV327692:BZZ327713 BPZ327692:BQD327713 BGD327692:BGH327713 AWH327692:AWL327713 AML327692:AMP327713 ACP327692:ACT327713 ST327692:SX327713 IX327692:JB327713 WVJ262156:WVN262177 WLN262156:WLR262177 WBR262156:WBV262177 VRV262156:VRZ262177 VHZ262156:VID262177 UYD262156:UYH262177 UOH262156:UOL262177 UEL262156:UEP262177 TUP262156:TUT262177 TKT262156:TKX262177 TAX262156:TBB262177 SRB262156:SRF262177 SHF262156:SHJ262177 RXJ262156:RXN262177 RNN262156:RNR262177 RDR262156:RDV262177 QTV262156:QTZ262177 QJZ262156:QKD262177 QAD262156:QAH262177 PQH262156:PQL262177 PGL262156:PGP262177 OWP262156:OWT262177 OMT262156:OMX262177 OCX262156:ODB262177 NTB262156:NTF262177 NJF262156:NJJ262177 MZJ262156:MZN262177 MPN262156:MPR262177 MFR262156:MFV262177 LVV262156:LVZ262177 LLZ262156:LMD262177 LCD262156:LCH262177 KSH262156:KSL262177 KIL262156:KIP262177 JYP262156:JYT262177 JOT262156:JOX262177 JEX262156:JFB262177 IVB262156:IVF262177 ILF262156:ILJ262177 IBJ262156:IBN262177 HRN262156:HRR262177 HHR262156:HHV262177 GXV262156:GXZ262177 GNZ262156:GOD262177 GED262156:GEH262177 FUH262156:FUL262177 FKL262156:FKP262177 FAP262156:FAT262177 EQT262156:EQX262177 EGX262156:EHB262177 DXB262156:DXF262177 DNF262156:DNJ262177 DDJ262156:DDN262177 CTN262156:CTR262177 CJR262156:CJV262177 BZV262156:BZZ262177 BPZ262156:BQD262177 BGD262156:BGH262177 AWH262156:AWL262177 AML262156:AMP262177 ACP262156:ACT262177 ST262156:SX262177 IX262156:JB262177 WVJ196620:WVN196641 WLN196620:WLR196641 WBR196620:WBV196641 VRV196620:VRZ196641 VHZ196620:VID196641 UYD196620:UYH196641 UOH196620:UOL196641 UEL196620:UEP196641 TUP196620:TUT196641 TKT196620:TKX196641 TAX196620:TBB196641 SRB196620:SRF196641 SHF196620:SHJ196641 RXJ196620:RXN196641 RNN196620:RNR196641 RDR196620:RDV196641 QTV196620:QTZ196641 QJZ196620:QKD196641 QAD196620:QAH196641 PQH196620:PQL196641 PGL196620:PGP196641 OWP196620:OWT196641 OMT196620:OMX196641 OCX196620:ODB196641 NTB196620:NTF196641 NJF196620:NJJ196641 MZJ196620:MZN196641 MPN196620:MPR196641 MFR196620:MFV196641 LVV196620:LVZ196641 LLZ196620:LMD196641 LCD196620:LCH196641 KSH196620:KSL196641 KIL196620:KIP196641 JYP196620:JYT196641 JOT196620:JOX196641 JEX196620:JFB196641 IVB196620:IVF196641 ILF196620:ILJ196641 IBJ196620:IBN196641 HRN196620:HRR196641 HHR196620:HHV196641 GXV196620:GXZ196641 GNZ196620:GOD196641 GED196620:GEH196641 FUH196620:FUL196641 FKL196620:FKP196641 FAP196620:FAT196641 EQT196620:EQX196641 EGX196620:EHB196641 DXB196620:DXF196641 DNF196620:DNJ196641 DDJ196620:DDN196641 CTN196620:CTR196641 CJR196620:CJV196641 BZV196620:BZZ196641 BPZ196620:BQD196641 BGD196620:BGH196641 AWH196620:AWL196641 AML196620:AMP196641 ACP196620:ACT196641 ST196620:SX196641 IX196620:JB196641 WVJ131084:WVN131105 WLN131084:WLR131105 WBR131084:WBV131105 VRV131084:VRZ131105 VHZ131084:VID131105 UYD131084:UYH131105 UOH131084:UOL131105 UEL131084:UEP131105 TUP131084:TUT131105 TKT131084:TKX131105 TAX131084:TBB131105 SRB131084:SRF131105 SHF131084:SHJ131105 RXJ131084:RXN131105 RNN131084:RNR131105 RDR131084:RDV131105 QTV131084:QTZ131105 QJZ131084:QKD131105 QAD131084:QAH131105 PQH131084:PQL131105 PGL131084:PGP131105 OWP131084:OWT131105 OMT131084:OMX131105 OCX131084:ODB131105 NTB131084:NTF131105 NJF131084:NJJ131105 MZJ131084:MZN131105 MPN131084:MPR131105 MFR131084:MFV131105 LVV131084:LVZ131105 LLZ131084:LMD131105 LCD131084:LCH131105 KSH131084:KSL131105 KIL131084:KIP131105 JYP131084:JYT131105 JOT131084:JOX131105 JEX131084:JFB131105 IVB131084:IVF131105 ILF131084:ILJ131105 IBJ131084:IBN131105 HRN131084:HRR131105 HHR131084:HHV131105 GXV131084:GXZ131105 GNZ131084:GOD131105 GED131084:GEH131105 FUH131084:FUL131105 FKL131084:FKP131105 FAP131084:FAT131105 EQT131084:EQX131105 EGX131084:EHB131105 DXB131084:DXF131105 DNF131084:DNJ131105 DDJ131084:DDN131105 CTN131084:CTR131105 CJR131084:CJV131105 BZV131084:BZZ131105 BPZ131084:BQD131105 BGD131084:BGH131105 AWH131084:AWL131105 AML131084:AMP131105 ACP131084:ACT131105 ST131084:SX131105 IX131084:JB131105 WVJ65548:WVN65569 WLN65548:WLR65569 WBR65548:WBV65569 VRV65548:VRZ65569 VHZ65548:VID65569 UYD65548:UYH65569 UOH65548:UOL65569 UEL65548:UEP65569 TUP65548:TUT65569 TKT65548:TKX65569 TAX65548:TBB65569 SRB65548:SRF65569 SHF65548:SHJ65569 RXJ65548:RXN65569 RNN65548:RNR65569 RDR65548:RDV65569 QTV65548:QTZ65569 QJZ65548:QKD65569 QAD65548:QAH65569 PQH65548:PQL65569 PGL65548:PGP65569 OWP65548:OWT65569 OMT65548:OMX65569 OCX65548:ODB65569 NTB65548:NTF65569 NJF65548:NJJ65569 MZJ65548:MZN65569 MPN65548:MPR65569 MFR65548:MFV65569 LVV65548:LVZ65569 LLZ65548:LMD65569 LCD65548:LCH65569 KSH65548:KSL65569 KIL65548:KIP65569 JYP65548:JYT65569 JOT65548:JOX65569 JEX65548:JFB65569 IVB65548:IVF65569 ILF65548:ILJ65569 IBJ65548:IBN65569 HRN65548:HRR65569 HHR65548:HHV65569 GXV65548:GXZ65569 GNZ65548:GOD65569 GED65548:GEH65569 FUH65548:FUL65569 FKL65548:FKP65569 FAP65548:FAT65569 EQT65548:EQX65569 EGX65548:EHB65569 DXB65548:DXF65569 DNF65548:DNJ65569 DDJ65548:DDN65569 CTN65548:CTR65569 CJR65548:CJV65569 BZV65548:BZZ65569 BPZ65548:BQD65569 BGD65548:BGH65569 AWH65548:AWL65569 AML65548:AMP65569 ACP65548:ACT65569" xr:uid="{D5FB12C5-371F-4DCF-B81E-1868ED314F40}">
      <formula1>IF(OR($E65526="f",$E65526="o"),IX65548="",IX65548="x")</formula1>
    </dataValidation>
    <dataValidation type="list" allowBlank="1" showInputMessage="1" showErrorMessage="1" sqref="WVC983052:WVC983102 WLG983052:WLG983102 WBK983052:WBK983102 VRO983052:VRO983102 VHS983052:VHS983102 UXW983052:UXW983102 UOA983052:UOA983102 UEE983052:UEE983102 TUI983052:TUI983102 TKM983052:TKM983102 TAQ983052:TAQ983102 SQU983052:SQU983102 SGY983052:SGY983102 RXC983052:RXC983102 RNG983052:RNG983102 RDK983052:RDK983102 QTO983052:QTO983102 QJS983052:QJS983102 PZW983052:PZW983102 PQA983052:PQA983102 PGE983052:PGE983102 OWI983052:OWI983102 OMM983052:OMM983102 OCQ983052:OCQ983102 NSU983052:NSU983102 NIY983052:NIY983102 MZC983052:MZC983102 MPG983052:MPG983102 MFK983052:MFK983102 LVO983052:LVO983102 LLS983052:LLS983102 LBW983052:LBW983102 KSA983052:KSA983102 KIE983052:KIE983102 JYI983052:JYI983102 JOM983052:JOM983102 JEQ983052:JEQ983102 IUU983052:IUU983102 IKY983052:IKY983102 IBC983052:IBC983102 HRG983052:HRG983102 HHK983052:HHK983102 GXO983052:GXO983102 GNS983052:GNS983102 GDW983052:GDW983102 FUA983052:FUA983102 FKE983052:FKE983102 FAI983052:FAI983102 EQM983052:EQM983102 EGQ983052:EGQ983102 DWU983052:DWU983102 DMY983052:DMY983102 DDC983052:DDC983102 CTG983052:CTG983102 CJK983052:CJK983102 BZO983052:BZO983102 BPS983052:BPS983102 BFW983052:BFW983102 AWA983052:AWA983102 AME983052:AME983102 ACI983052:ACI983102 SM983052:SM983102 IQ983052:IQ983102 E983030:E983080 WVC917516:WVC917566 WLG917516:WLG917566 WBK917516:WBK917566 VRO917516:VRO917566 VHS917516:VHS917566 UXW917516:UXW917566 UOA917516:UOA917566 UEE917516:UEE917566 TUI917516:TUI917566 TKM917516:TKM917566 TAQ917516:TAQ917566 SQU917516:SQU917566 SGY917516:SGY917566 RXC917516:RXC917566 RNG917516:RNG917566 RDK917516:RDK917566 QTO917516:QTO917566 QJS917516:QJS917566 PZW917516:PZW917566 PQA917516:PQA917566 PGE917516:PGE917566 OWI917516:OWI917566 OMM917516:OMM917566 OCQ917516:OCQ917566 NSU917516:NSU917566 NIY917516:NIY917566 MZC917516:MZC917566 MPG917516:MPG917566 MFK917516:MFK917566 LVO917516:LVO917566 LLS917516:LLS917566 LBW917516:LBW917566 KSA917516:KSA917566 KIE917516:KIE917566 JYI917516:JYI917566 JOM917516:JOM917566 JEQ917516:JEQ917566 IUU917516:IUU917566 IKY917516:IKY917566 IBC917516:IBC917566 HRG917516:HRG917566 HHK917516:HHK917566 GXO917516:GXO917566 GNS917516:GNS917566 GDW917516:GDW917566 FUA917516:FUA917566 FKE917516:FKE917566 FAI917516:FAI917566 EQM917516:EQM917566 EGQ917516:EGQ917566 DWU917516:DWU917566 DMY917516:DMY917566 DDC917516:DDC917566 CTG917516:CTG917566 CJK917516:CJK917566 BZO917516:BZO917566 BPS917516:BPS917566 BFW917516:BFW917566 AWA917516:AWA917566 AME917516:AME917566 ACI917516:ACI917566 SM917516:SM917566 IQ917516:IQ917566 E917494:E917544 WVC851980:WVC852030 WLG851980:WLG852030 WBK851980:WBK852030 VRO851980:VRO852030 VHS851980:VHS852030 UXW851980:UXW852030 UOA851980:UOA852030 UEE851980:UEE852030 TUI851980:TUI852030 TKM851980:TKM852030 TAQ851980:TAQ852030 SQU851980:SQU852030 SGY851980:SGY852030 RXC851980:RXC852030 RNG851980:RNG852030 RDK851980:RDK852030 QTO851980:QTO852030 QJS851980:QJS852030 PZW851980:PZW852030 PQA851980:PQA852030 PGE851980:PGE852030 OWI851980:OWI852030 OMM851980:OMM852030 OCQ851980:OCQ852030 NSU851980:NSU852030 NIY851980:NIY852030 MZC851980:MZC852030 MPG851980:MPG852030 MFK851980:MFK852030 LVO851980:LVO852030 LLS851980:LLS852030 LBW851980:LBW852030 KSA851980:KSA852030 KIE851980:KIE852030 JYI851980:JYI852030 JOM851980:JOM852030 JEQ851980:JEQ852030 IUU851980:IUU852030 IKY851980:IKY852030 IBC851980:IBC852030 HRG851980:HRG852030 HHK851980:HHK852030 GXO851980:GXO852030 GNS851980:GNS852030 GDW851980:GDW852030 FUA851980:FUA852030 FKE851980:FKE852030 FAI851980:FAI852030 EQM851980:EQM852030 EGQ851980:EGQ852030 DWU851980:DWU852030 DMY851980:DMY852030 DDC851980:DDC852030 CTG851980:CTG852030 CJK851980:CJK852030 BZO851980:BZO852030 BPS851980:BPS852030 BFW851980:BFW852030 AWA851980:AWA852030 AME851980:AME852030 ACI851980:ACI852030 SM851980:SM852030 IQ851980:IQ852030 E851958:E852008 WVC786444:WVC786494 WLG786444:WLG786494 WBK786444:WBK786494 VRO786444:VRO786494 VHS786444:VHS786494 UXW786444:UXW786494 UOA786444:UOA786494 UEE786444:UEE786494 TUI786444:TUI786494 TKM786444:TKM786494 TAQ786444:TAQ786494 SQU786444:SQU786494 SGY786444:SGY786494 RXC786444:RXC786494 RNG786444:RNG786494 RDK786444:RDK786494 QTO786444:QTO786494 QJS786444:QJS786494 PZW786444:PZW786494 PQA786444:PQA786494 PGE786444:PGE786494 OWI786444:OWI786494 OMM786444:OMM786494 OCQ786444:OCQ786494 NSU786444:NSU786494 NIY786444:NIY786494 MZC786444:MZC786494 MPG786444:MPG786494 MFK786444:MFK786494 LVO786444:LVO786494 LLS786444:LLS786494 LBW786444:LBW786494 KSA786444:KSA786494 KIE786444:KIE786494 JYI786444:JYI786494 JOM786444:JOM786494 JEQ786444:JEQ786494 IUU786444:IUU786494 IKY786444:IKY786494 IBC786444:IBC786494 HRG786444:HRG786494 HHK786444:HHK786494 GXO786444:GXO786494 GNS786444:GNS786494 GDW786444:GDW786494 FUA786444:FUA786494 FKE786444:FKE786494 FAI786444:FAI786494 EQM786444:EQM786494 EGQ786444:EGQ786494 DWU786444:DWU786494 DMY786444:DMY786494 DDC786444:DDC786494 CTG786444:CTG786494 CJK786444:CJK786494 BZO786444:BZO786494 BPS786444:BPS786494 BFW786444:BFW786494 AWA786444:AWA786494 AME786444:AME786494 ACI786444:ACI786494 SM786444:SM786494 IQ786444:IQ786494 E786422:E786472 WVC720908:WVC720958 WLG720908:WLG720958 WBK720908:WBK720958 VRO720908:VRO720958 VHS720908:VHS720958 UXW720908:UXW720958 UOA720908:UOA720958 UEE720908:UEE720958 TUI720908:TUI720958 TKM720908:TKM720958 TAQ720908:TAQ720958 SQU720908:SQU720958 SGY720908:SGY720958 RXC720908:RXC720958 RNG720908:RNG720958 RDK720908:RDK720958 QTO720908:QTO720958 QJS720908:QJS720958 PZW720908:PZW720958 PQA720908:PQA720958 PGE720908:PGE720958 OWI720908:OWI720958 OMM720908:OMM720958 OCQ720908:OCQ720958 NSU720908:NSU720958 NIY720908:NIY720958 MZC720908:MZC720958 MPG720908:MPG720958 MFK720908:MFK720958 LVO720908:LVO720958 LLS720908:LLS720958 LBW720908:LBW720958 KSA720908:KSA720958 KIE720908:KIE720958 JYI720908:JYI720958 JOM720908:JOM720958 JEQ720908:JEQ720958 IUU720908:IUU720958 IKY720908:IKY720958 IBC720908:IBC720958 HRG720908:HRG720958 HHK720908:HHK720958 GXO720908:GXO720958 GNS720908:GNS720958 GDW720908:GDW720958 FUA720908:FUA720958 FKE720908:FKE720958 FAI720908:FAI720958 EQM720908:EQM720958 EGQ720908:EGQ720958 DWU720908:DWU720958 DMY720908:DMY720958 DDC720908:DDC720958 CTG720908:CTG720958 CJK720908:CJK720958 BZO720908:BZO720958 BPS720908:BPS720958 BFW720908:BFW720958 AWA720908:AWA720958 AME720908:AME720958 ACI720908:ACI720958 SM720908:SM720958 IQ720908:IQ720958 E720886:E720936 WVC655372:WVC655422 WLG655372:WLG655422 WBK655372:WBK655422 VRO655372:VRO655422 VHS655372:VHS655422 UXW655372:UXW655422 UOA655372:UOA655422 UEE655372:UEE655422 TUI655372:TUI655422 TKM655372:TKM655422 TAQ655372:TAQ655422 SQU655372:SQU655422 SGY655372:SGY655422 RXC655372:RXC655422 RNG655372:RNG655422 RDK655372:RDK655422 QTO655372:QTO655422 QJS655372:QJS655422 PZW655372:PZW655422 PQA655372:PQA655422 PGE655372:PGE655422 OWI655372:OWI655422 OMM655372:OMM655422 OCQ655372:OCQ655422 NSU655372:NSU655422 NIY655372:NIY655422 MZC655372:MZC655422 MPG655372:MPG655422 MFK655372:MFK655422 LVO655372:LVO655422 LLS655372:LLS655422 LBW655372:LBW655422 KSA655372:KSA655422 KIE655372:KIE655422 JYI655372:JYI655422 JOM655372:JOM655422 JEQ655372:JEQ655422 IUU655372:IUU655422 IKY655372:IKY655422 IBC655372:IBC655422 HRG655372:HRG655422 HHK655372:HHK655422 GXO655372:GXO655422 GNS655372:GNS655422 GDW655372:GDW655422 FUA655372:FUA655422 FKE655372:FKE655422 FAI655372:FAI655422 EQM655372:EQM655422 EGQ655372:EGQ655422 DWU655372:DWU655422 DMY655372:DMY655422 DDC655372:DDC655422 CTG655372:CTG655422 CJK655372:CJK655422 BZO655372:BZO655422 BPS655372:BPS655422 BFW655372:BFW655422 AWA655372:AWA655422 AME655372:AME655422 ACI655372:ACI655422 SM655372:SM655422 IQ655372:IQ655422 E655350:E655400 WVC589836:WVC589886 WLG589836:WLG589886 WBK589836:WBK589886 VRO589836:VRO589886 VHS589836:VHS589886 UXW589836:UXW589886 UOA589836:UOA589886 UEE589836:UEE589886 TUI589836:TUI589886 TKM589836:TKM589886 TAQ589836:TAQ589886 SQU589836:SQU589886 SGY589836:SGY589886 RXC589836:RXC589886 RNG589836:RNG589886 RDK589836:RDK589886 QTO589836:QTO589886 QJS589836:QJS589886 PZW589836:PZW589886 PQA589836:PQA589886 PGE589836:PGE589886 OWI589836:OWI589886 OMM589836:OMM589886 OCQ589836:OCQ589886 NSU589836:NSU589886 NIY589836:NIY589886 MZC589836:MZC589886 MPG589836:MPG589886 MFK589836:MFK589886 LVO589836:LVO589886 LLS589836:LLS589886 LBW589836:LBW589886 KSA589836:KSA589886 KIE589836:KIE589886 JYI589836:JYI589886 JOM589836:JOM589886 JEQ589836:JEQ589886 IUU589836:IUU589886 IKY589836:IKY589886 IBC589836:IBC589886 HRG589836:HRG589886 HHK589836:HHK589886 GXO589836:GXO589886 GNS589836:GNS589886 GDW589836:GDW589886 FUA589836:FUA589886 FKE589836:FKE589886 FAI589836:FAI589886 EQM589836:EQM589886 EGQ589836:EGQ589886 DWU589836:DWU589886 DMY589836:DMY589886 DDC589836:DDC589886 CTG589836:CTG589886 CJK589836:CJK589886 BZO589836:BZO589886 BPS589836:BPS589886 BFW589836:BFW589886 AWA589836:AWA589886 AME589836:AME589886 ACI589836:ACI589886 SM589836:SM589886 IQ589836:IQ589886 E589814:E589864 WVC524300:WVC524350 WLG524300:WLG524350 WBK524300:WBK524350 VRO524300:VRO524350 VHS524300:VHS524350 UXW524300:UXW524350 UOA524300:UOA524350 UEE524300:UEE524350 TUI524300:TUI524350 TKM524300:TKM524350 TAQ524300:TAQ524350 SQU524300:SQU524350 SGY524300:SGY524350 RXC524300:RXC524350 RNG524300:RNG524350 RDK524300:RDK524350 QTO524300:QTO524350 QJS524300:QJS524350 PZW524300:PZW524350 PQA524300:PQA524350 PGE524300:PGE524350 OWI524300:OWI524350 OMM524300:OMM524350 OCQ524300:OCQ524350 NSU524300:NSU524350 NIY524300:NIY524350 MZC524300:MZC524350 MPG524300:MPG524350 MFK524300:MFK524350 LVO524300:LVO524350 LLS524300:LLS524350 LBW524300:LBW524350 KSA524300:KSA524350 KIE524300:KIE524350 JYI524300:JYI524350 JOM524300:JOM524350 JEQ524300:JEQ524350 IUU524300:IUU524350 IKY524300:IKY524350 IBC524300:IBC524350 HRG524300:HRG524350 HHK524300:HHK524350 GXO524300:GXO524350 GNS524300:GNS524350 GDW524300:GDW524350 FUA524300:FUA524350 FKE524300:FKE524350 FAI524300:FAI524350 EQM524300:EQM524350 EGQ524300:EGQ524350 DWU524300:DWU524350 DMY524300:DMY524350 DDC524300:DDC524350 CTG524300:CTG524350 CJK524300:CJK524350 BZO524300:BZO524350 BPS524300:BPS524350 BFW524300:BFW524350 AWA524300:AWA524350 AME524300:AME524350 ACI524300:ACI524350 SM524300:SM524350 IQ524300:IQ524350 E524278:E524328 WVC458764:WVC458814 WLG458764:WLG458814 WBK458764:WBK458814 VRO458764:VRO458814 VHS458764:VHS458814 UXW458764:UXW458814 UOA458764:UOA458814 UEE458764:UEE458814 TUI458764:TUI458814 TKM458764:TKM458814 TAQ458764:TAQ458814 SQU458764:SQU458814 SGY458764:SGY458814 RXC458764:RXC458814 RNG458764:RNG458814 RDK458764:RDK458814 QTO458764:QTO458814 QJS458764:QJS458814 PZW458764:PZW458814 PQA458764:PQA458814 PGE458764:PGE458814 OWI458764:OWI458814 OMM458764:OMM458814 OCQ458764:OCQ458814 NSU458764:NSU458814 NIY458764:NIY458814 MZC458764:MZC458814 MPG458764:MPG458814 MFK458764:MFK458814 LVO458764:LVO458814 LLS458764:LLS458814 LBW458764:LBW458814 KSA458764:KSA458814 KIE458764:KIE458814 JYI458764:JYI458814 JOM458764:JOM458814 JEQ458764:JEQ458814 IUU458764:IUU458814 IKY458764:IKY458814 IBC458764:IBC458814 HRG458764:HRG458814 HHK458764:HHK458814 GXO458764:GXO458814 GNS458764:GNS458814 GDW458764:GDW458814 FUA458764:FUA458814 FKE458764:FKE458814 FAI458764:FAI458814 EQM458764:EQM458814 EGQ458764:EGQ458814 DWU458764:DWU458814 DMY458764:DMY458814 DDC458764:DDC458814 CTG458764:CTG458814 CJK458764:CJK458814 BZO458764:BZO458814 BPS458764:BPS458814 BFW458764:BFW458814 AWA458764:AWA458814 AME458764:AME458814 ACI458764:ACI458814 SM458764:SM458814 IQ458764:IQ458814 E458742:E458792 WVC393228:WVC393278 WLG393228:WLG393278 WBK393228:WBK393278 VRO393228:VRO393278 VHS393228:VHS393278 UXW393228:UXW393278 UOA393228:UOA393278 UEE393228:UEE393278 TUI393228:TUI393278 TKM393228:TKM393278 TAQ393228:TAQ393278 SQU393228:SQU393278 SGY393228:SGY393278 RXC393228:RXC393278 RNG393228:RNG393278 RDK393228:RDK393278 QTO393228:QTO393278 QJS393228:QJS393278 PZW393228:PZW393278 PQA393228:PQA393278 PGE393228:PGE393278 OWI393228:OWI393278 OMM393228:OMM393278 OCQ393228:OCQ393278 NSU393228:NSU393278 NIY393228:NIY393278 MZC393228:MZC393278 MPG393228:MPG393278 MFK393228:MFK393278 LVO393228:LVO393278 LLS393228:LLS393278 LBW393228:LBW393278 KSA393228:KSA393278 KIE393228:KIE393278 JYI393228:JYI393278 JOM393228:JOM393278 JEQ393228:JEQ393278 IUU393228:IUU393278 IKY393228:IKY393278 IBC393228:IBC393278 HRG393228:HRG393278 HHK393228:HHK393278 GXO393228:GXO393278 GNS393228:GNS393278 GDW393228:GDW393278 FUA393228:FUA393278 FKE393228:FKE393278 FAI393228:FAI393278 EQM393228:EQM393278 EGQ393228:EGQ393278 DWU393228:DWU393278 DMY393228:DMY393278 DDC393228:DDC393278 CTG393228:CTG393278 CJK393228:CJK393278 BZO393228:BZO393278 BPS393228:BPS393278 BFW393228:BFW393278 AWA393228:AWA393278 AME393228:AME393278 ACI393228:ACI393278 SM393228:SM393278 IQ393228:IQ393278 E393206:E393256 WVC327692:WVC327742 WLG327692:WLG327742 WBK327692:WBK327742 VRO327692:VRO327742 VHS327692:VHS327742 UXW327692:UXW327742 UOA327692:UOA327742 UEE327692:UEE327742 TUI327692:TUI327742 TKM327692:TKM327742 TAQ327692:TAQ327742 SQU327692:SQU327742 SGY327692:SGY327742 RXC327692:RXC327742 RNG327692:RNG327742 RDK327692:RDK327742 QTO327692:QTO327742 QJS327692:QJS327742 PZW327692:PZW327742 PQA327692:PQA327742 PGE327692:PGE327742 OWI327692:OWI327742 OMM327692:OMM327742 OCQ327692:OCQ327742 NSU327692:NSU327742 NIY327692:NIY327742 MZC327692:MZC327742 MPG327692:MPG327742 MFK327692:MFK327742 LVO327692:LVO327742 LLS327692:LLS327742 LBW327692:LBW327742 KSA327692:KSA327742 KIE327692:KIE327742 JYI327692:JYI327742 JOM327692:JOM327742 JEQ327692:JEQ327742 IUU327692:IUU327742 IKY327692:IKY327742 IBC327692:IBC327742 HRG327692:HRG327742 HHK327692:HHK327742 GXO327692:GXO327742 GNS327692:GNS327742 GDW327692:GDW327742 FUA327692:FUA327742 FKE327692:FKE327742 FAI327692:FAI327742 EQM327692:EQM327742 EGQ327692:EGQ327742 DWU327692:DWU327742 DMY327692:DMY327742 DDC327692:DDC327742 CTG327692:CTG327742 CJK327692:CJK327742 BZO327692:BZO327742 BPS327692:BPS327742 BFW327692:BFW327742 AWA327692:AWA327742 AME327692:AME327742 ACI327692:ACI327742 SM327692:SM327742 IQ327692:IQ327742 E327670:E327720 WVC262156:WVC262206 WLG262156:WLG262206 WBK262156:WBK262206 VRO262156:VRO262206 VHS262156:VHS262206 UXW262156:UXW262206 UOA262156:UOA262206 UEE262156:UEE262206 TUI262156:TUI262206 TKM262156:TKM262206 TAQ262156:TAQ262206 SQU262156:SQU262206 SGY262156:SGY262206 RXC262156:RXC262206 RNG262156:RNG262206 RDK262156:RDK262206 QTO262156:QTO262206 QJS262156:QJS262206 PZW262156:PZW262206 PQA262156:PQA262206 PGE262156:PGE262206 OWI262156:OWI262206 OMM262156:OMM262206 OCQ262156:OCQ262206 NSU262156:NSU262206 NIY262156:NIY262206 MZC262156:MZC262206 MPG262156:MPG262206 MFK262156:MFK262206 LVO262156:LVO262206 LLS262156:LLS262206 LBW262156:LBW262206 KSA262156:KSA262206 KIE262156:KIE262206 JYI262156:JYI262206 JOM262156:JOM262206 JEQ262156:JEQ262206 IUU262156:IUU262206 IKY262156:IKY262206 IBC262156:IBC262206 HRG262156:HRG262206 HHK262156:HHK262206 GXO262156:GXO262206 GNS262156:GNS262206 GDW262156:GDW262206 FUA262156:FUA262206 FKE262156:FKE262206 FAI262156:FAI262206 EQM262156:EQM262206 EGQ262156:EGQ262206 DWU262156:DWU262206 DMY262156:DMY262206 DDC262156:DDC262206 CTG262156:CTG262206 CJK262156:CJK262206 BZO262156:BZO262206 BPS262156:BPS262206 BFW262156:BFW262206 AWA262156:AWA262206 AME262156:AME262206 ACI262156:ACI262206 SM262156:SM262206 IQ262156:IQ262206 E262134:E262184 WVC196620:WVC196670 WLG196620:WLG196670 WBK196620:WBK196670 VRO196620:VRO196670 VHS196620:VHS196670 UXW196620:UXW196670 UOA196620:UOA196670 UEE196620:UEE196670 TUI196620:TUI196670 TKM196620:TKM196670 TAQ196620:TAQ196670 SQU196620:SQU196670 SGY196620:SGY196670 RXC196620:RXC196670 RNG196620:RNG196670 RDK196620:RDK196670 QTO196620:QTO196670 QJS196620:QJS196670 PZW196620:PZW196670 PQA196620:PQA196670 PGE196620:PGE196670 OWI196620:OWI196670 OMM196620:OMM196670 OCQ196620:OCQ196670 NSU196620:NSU196670 NIY196620:NIY196670 MZC196620:MZC196670 MPG196620:MPG196670 MFK196620:MFK196670 LVO196620:LVO196670 LLS196620:LLS196670 LBW196620:LBW196670 KSA196620:KSA196670 KIE196620:KIE196670 JYI196620:JYI196670 JOM196620:JOM196670 JEQ196620:JEQ196670 IUU196620:IUU196670 IKY196620:IKY196670 IBC196620:IBC196670 HRG196620:HRG196670 HHK196620:HHK196670 GXO196620:GXO196670 GNS196620:GNS196670 GDW196620:GDW196670 FUA196620:FUA196670 FKE196620:FKE196670 FAI196620:FAI196670 EQM196620:EQM196670 EGQ196620:EGQ196670 DWU196620:DWU196670 DMY196620:DMY196670 DDC196620:DDC196670 CTG196620:CTG196670 CJK196620:CJK196670 BZO196620:BZO196670 BPS196620:BPS196670 BFW196620:BFW196670 AWA196620:AWA196670 AME196620:AME196670 ACI196620:ACI196670 SM196620:SM196670 IQ196620:IQ196670 E196598:E196648 WVC131084:WVC131134 WLG131084:WLG131134 WBK131084:WBK131134 VRO131084:VRO131134 VHS131084:VHS131134 UXW131084:UXW131134 UOA131084:UOA131134 UEE131084:UEE131134 TUI131084:TUI131134 TKM131084:TKM131134 TAQ131084:TAQ131134 SQU131084:SQU131134 SGY131084:SGY131134 RXC131084:RXC131134 RNG131084:RNG131134 RDK131084:RDK131134 QTO131084:QTO131134 QJS131084:QJS131134 PZW131084:PZW131134 PQA131084:PQA131134 PGE131084:PGE131134 OWI131084:OWI131134 OMM131084:OMM131134 OCQ131084:OCQ131134 NSU131084:NSU131134 NIY131084:NIY131134 MZC131084:MZC131134 MPG131084:MPG131134 MFK131084:MFK131134 LVO131084:LVO131134 LLS131084:LLS131134 LBW131084:LBW131134 KSA131084:KSA131134 KIE131084:KIE131134 JYI131084:JYI131134 JOM131084:JOM131134 JEQ131084:JEQ131134 IUU131084:IUU131134 IKY131084:IKY131134 IBC131084:IBC131134 HRG131084:HRG131134 HHK131084:HHK131134 GXO131084:GXO131134 GNS131084:GNS131134 GDW131084:GDW131134 FUA131084:FUA131134 FKE131084:FKE131134 FAI131084:FAI131134 EQM131084:EQM131134 EGQ131084:EGQ131134 DWU131084:DWU131134 DMY131084:DMY131134 DDC131084:DDC131134 CTG131084:CTG131134 CJK131084:CJK131134 BZO131084:BZO131134 BPS131084:BPS131134 BFW131084:BFW131134 AWA131084:AWA131134 AME131084:AME131134 ACI131084:ACI131134 SM131084:SM131134 IQ131084:IQ131134 E131062:E131112 WVC65548:WVC65598 WLG65548:WLG65598 WBK65548:WBK65598 VRO65548:VRO65598 VHS65548:VHS65598 UXW65548:UXW65598 UOA65548:UOA65598 UEE65548:UEE65598 TUI65548:TUI65598 TKM65548:TKM65598 TAQ65548:TAQ65598 SQU65548:SQU65598 SGY65548:SGY65598 RXC65548:RXC65598 RNG65548:RNG65598 RDK65548:RDK65598 QTO65548:QTO65598 QJS65548:QJS65598 PZW65548:PZW65598 PQA65548:PQA65598 PGE65548:PGE65598 OWI65548:OWI65598 OMM65548:OMM65598 OCQ65548:OCQ65598 NSU65548:NSU65598 NIY65548:NIY65598 MZC65548:MZC65598 MPG65548:MPG65598 MFK65548:MFK65598 LVO65548:LVO65598 LLS65548:LLS65598 LBW65548:LBW65598 KSA65548:KSA65598 KIE65548:KIE65598 JYI65548:JYI65598 JOM65548:JOM65598 JEQ65548:JEQ65598 IUU65548:IUU65598 IKY65548:IKY65598 IBC65548:IBC65598 HRG65548:HRG65598 HHK65548:HHK65598 GXO65548:GXO65598 GNS65548:GNS65598 GDW65548:GDW65598 FUA65548:FUA65598 FKE65548:FKE65598 FAI65548:FAI65598 EQM65548:EQM65598 EGQ65548:EGQ65598 DWU65548:DWU65598 DMY65548:DMY65598 DDC65548:DDC65598 CTG65548:CTG65598 CJK65548:CJK65598 BZO65548:BZO65598 BPS65548:BPS65598 BFW65548:BFW65598 AWA65548:AWA65598 AME65548:AME65598 ACI65548:ACI65598 SM65548:SM65598 IQ65548:IQ65598 E65526:E65576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C9C24F8B-6480-4F6F-8B5A-0CFC7D5014A0}">
      <formula1>#REF!</formula1>
    </dataValidation>
    <dataValidation type="whole" allowBlank="1" showInputMessage="1" showErrorMessage="1" error="Gelieve een bedrag lager dan 20.000 EUR in te vullen" sqref="WVC983124 E65598 IQ65620 SM65620 ACI65620 AME65620 AWA65620 BFW65620 BPS65620 BZO65620 CJK65620 CTG65620 DDC65620 DMY65620 DWU65620 EGQ65620 EQM65620 FAI65620 FKE65620 FUA65620 GDW65620 GNS65620 GXO65620 HHK65620 HRG65620 IBC65620 IKY65620 IUU65620 JEQ65620 JOM65620 JYI65620 KIE65620 KSA65620 LBW65620 LLS65620 LVO65620 MFK65620 MPG65620 MZC65620 NIY65620 NSU65620 OCQ65620 OMM65620 OWI65620 PGE65620 PQA65620 PZW65620 QJS65620 QTO65620 RDK65620 RNG65620 RXC65620 SGY65620 SQU65620 TAQ65620 TKM65620 TUI65620 UEE65620 UOA65620 UXW65620 VHS65620 VRO65620 WBK65620 WLG65620 WVC65620 E131134 IQ131156 SM131156 ACI131156 AME131156 AWA131156 BFW131156 BPS131156 BZO131156 CJK131156 CTG131156 DDC131156 DMY131156 DWU131156 EGQ131156 EQM131156 FAI131156 FKE131156 FUA131156 GDW131156 GNS131156 GXO131156 HHK131156 HRG131156 IBC131156 IKY131156 IUU131156 JEQ131156 JOM131156 JYI131156 KIE131156 KSA131156 LBW131156 LLS131156 LVO131156 MFK131156 MPG131156 MZC131156 NIY131156 NSU131156 OCQ131156 OMM131156 OWI131156 PGE131156 PQA131156 PZW131156 QJS131156 QTO131156 RDK131156 RNG131156 RXC131156 SGY131156 SQU131156 TAQ131156 TKM131156 TUI131156 UEE131156 UOA131156 UXW131156 VHS131156 VRO131156 WBK131156 WLG131156 WVC131156 E196670 IQ196692 SM196692 ACI196692 AME196692 AWA196692 BFW196692 BPS196692 BZO196692 CJK196692 CTG196692 DDC196692 DMY196692 DWU196692 EGQ196692 EQM196692 FAI196692 FKE196692 FUA196692 GDW196692 GNS196692 GXO196692 HHK196692 HRG196692 IBC196692 IKY196692 IUU196692 JEQ196692 JOM196692 JYI196692 KIE196692 KSA196692 LBW196692 LLS196692 LVO196692 MFK196692 MPG196692 MZC196692 NIY196692 NSU196692 OCQ196692 OMM196692 OWI196692 PGE196692 PQA196692 PZW196692 QJS196692 QTO196692 RDK196692 RNG196692 RXC196692 SGY196692 SQU196692 TAQ196692 TKM196692 TUI196692 UEE196692 UOA196692 UXW196692 VHS196692 VRO196692 WBK196692 WLG196692 WVC196692 E262206 IQ262228 SM262228 ACI262228 AME262228 AWA262228 BFW262228 BPS262228 BZO262228 CJK262228 CTG262228 DDC262228 DMY262228 DWU262228 EGQ262228 EQM262228 FAI262228 FKE262228 FUA262228 GDW262228 GNS262228 GXO262228 HHK262228 HRG262228 IBC262228 IKY262228 IUU262228 JEQ262228 JOM262228 JYI262228 KIE262228 KSA262228 LBW262228 LLS262228 LVO262228 MFK262228 MPG262228 MZC262228 NIY262228 NSU262228 OCQ262228 OMM262228 OWI262228 PGE262228 PQA262228 PZW262228 QJS262228 QTO262228 RDK262228 RNG262228 RXC262228 SGY262228 SQU262228 TAQ262228 TKM262228 TUI262228 UEE262228 UOA262228 UXW262228 VHS262228 VRO262228 WBK262228 WLG262228 WVC262228 E327742 IQ327764 SM327764 ACI327764 AME327764 AWA327764 BFW327764 BPS327764 BZO327764 CJK327764 CTG327764 DDC327764 DMY327764 DWU327764 EGQ327764 EQM327764 FAI327764 FKE327764 FUA327764 GDW327764 GNS327764 GXO327764 HHK327764 HRG327764 IBC327764 IKY327764 IUU327764 JEQ327764 JOM327764 JYI327764 KIE327764 KSA327764 LBW327764 LLS327764 LVO327764 MFK327764 MPG327764 MZC327764 NIY327764 NSU327764 OCQ327764 OMM327764 OWI327764 PGE327764 PQA327764 PZW327764 QJS327764 QTO327764 RDK327764 RNG327764 RXC327764 SGY327764 SQU327764 TAQ327764 TKM327764 TUI327764 UEE327764 UOA327764 UXW327764 VHS327764 VRO327764 WBK327764 WLG327764 WVC327764 E393278 IQ393300 SM393300 ACI393300 AME393300 AWA393300 BFW393300 BPS393300 BZO393300 CJK393300 CTG393300 DDC393300 DMY393300 DWU393300 EGQ393300 EQM393300 FAI393300 FKE393300 FUA393300 GDW393300 GNS393300 GXO393300 HHK393300 HRG393300 IBC393300 IKY393300 IUU393300 JEQ393300 JOM393300 JYI393300 KIE393300 KSA393300 LBW393300 LLS393300 LVO393300 MFK393300 MPG393300 MZC393300 NIY393300 NSU393300 OCQ393300 OMM393300 OWI393300 PGE393300 PQA393300 PZW393300 QJS393300 QTO393300 RDK393300 RNG393300 RXC393300 SGY393300 SQU393300 TAQ393300 TKM393300 TUI393300 UEE393300 UOA393300 UXW393300 VHS393300 VRO393300 WBK393300 WLG393300 WVC393300 E458814 IQ458836 SM458836 ACI458836 AME458836 AWA458836 BFW458836 BPS458836 BZO458836 CJK458836 CTG458836 DDC458836 DMY458836 DWU458836 EGQ458836 EQM458836 FAI458836 FKE458836 FUA458836 GDW458836 GNS458836 GXO458836 HHK458836 HRG458836 IBC458836 IKY458836 IUU458836 JEQ458836 JOM458836 JYI458836 KIE458836 KSA458836 LBW458836 LLS458836 LVO458836 MFK458836 MPG458836 MZC458836 NIY458836 NSU458836 OCQ458836 OMM458836 OWI458836 PGE458836 PQA458836 PZW458836 QJS458836 QTO458836 RDK458836 RNG458836 RXC458836 SGY458836 SQU458836 TAQ458836 TKM458836 TUI458836 UEE458836 UOA458836 UXW458836 VHS458836 VRO458836 WBK458836 WLG458836 WVC458836 E524350 IQ524372 SM524372 ACI524372 AME524372 AWA524372 BFW524372 BPS524372 BZO524372 CJK524372 CTG524372 DDC524372 DMY524372 DWU524372 EGQ524372 EQM524372 FAI524372 FKE524372 FUA524372 GDW524372 GNS524372 GXO524372 HHK524372 HRG524372 IBC524372 IKY524372 IUU524372 JEQ524372 JOM524372 JYI524372 KIE524372 KSA524372 LBW524372 LLS524372 LVO524372 MFK524372 MPG524372 MZC524372 NIY524372 NSU524372 OCQ524372 OMM524372 OWI524372 PGE524372 PQA524372 PZW524372 QJS524372 QTO524372 RDK524372 RNG524372 RXC524372 SGY524372 SQU524372 TAQ524372 TKM524372 TUI524372 UEE524372 UOA524372 UXW524372 VHS524372 VRO524372 WBK524372 WLG524372 WVC524372 E589886 IQ589908 SM589908 ACI589908 AME589908 AWA589908 BFW589908 BPS589908 BZO589908 CJK589908 CTG589908 DDC589908 DMY589908 DWU589908 EGQ589908 EQM589908 FAI589908 FKE589908 FUA589908 GDW589908 GNS589908 GXO589908 HHK589908 HRG589908 IBC589908 IKY589908 IUU589908 JEQ589908 JOM589908 JYI589908 KIE589908 KSA589908 LBW589908 LLS589908 LVO589908 MFK589908 MPG589908 MZC589908 NIY589908 NSU589908 OCQ589908 OMM589908 OWI589908 PGE589908 PQA589908 PZW589908 QJS589908 QTO589908 RDK589908 RNG589908 RXC589908 SGY589908 SQU589908 TAQ589908 TKM589908 TUI589908 UEE589908 UOA589908 UXW589908 VHS589908 VRO589908 WBK589908 WLG589908 WVC589908 E655422 IQ655444 SM655444 ACI655444 AME655444 AWA655444 BFW655444 BPS655444 BZO655444 CJK655444 CTG655444 DDC655444 DMY655444 DWU655444 EGQ655444 EQM655444 FAI655444 FKE655444 FUA655444 GDW655444 GNS655444 GXO655444 HHK655444 HRG655444 IBC655444 IKY655444 IUU655444 JEQ655444 JOM655444 JYI655444 KIE655444 KSA655444 LBW655444 LLS655444 LVO655444 MFK655444 MPG655444 MZC655444 NIY655444 NSU655444 OCQ655444 OMM655444 OWI655444 PGE655444 PQA655444 PZW655444 QJS655444 QTO655444 RDK655444 RNG655444 RXC655444 SGY655444 SQU655444 TAQ655444 TKM655444 TUI655444 UEE655444 UOA655444 UXW655444 VHS655444 VRO655444 WBK655444 WLG655444 WVC655444 E720958 IQ720980 SM720980 ACI720980 AME720980 AWA720980 BFW720980 BPS720980 BZO720980 CJK720980 CTG720980 DDC720980 DMY720980 DWU720980 EGQ720980 EQM720980 FAI720980 FKE720980 FUA720980 GDW720980 GNS720980 GXO720980 HHK720980 HRG720980 IBC720980 IKY720980 IUU720980 JEQ720980 JOM720980 JYI720980 KIE720980 KSA720980 LBW720980 LLS720980 LVO720980 MFK720980 MPG720980 MZC720980 NIY720980 NSU720980 OCQ720980 OMM720980 OWI720980 PGE720980 PQA720980 PZW720980 QJS720980 QTO720980 RDK720980 RNG720980 RXC720980 SGY720980 SQU720980 TAQ720980 TKM720980 TUI720980 UEE720980 UOA720980 UXW720980 VHS720980 VRO720980 WBK720980 WLG720980 WVC720980 E786494 IQ786516 SM786516 ACI786516 AME786516 AWA786516 BFW786516 BPS786516 BZO786516 CJK786516 CTG786516 DDC786516 DMY786516 DWU786516 EGQ786516 EQM786516 FAI786516 FKE786516 FUA786516 GDW786516 GNS786516 GXO786516 HHK786516 HRG786516 IBC786516 IKY786516 IUU786516 JEQ786516 JOM786516 JYI786516 KIE786516 KSA786516 LBW786516 LLS786516 LVO786516 MFK786516 MPG786516 MZC786516 NIY786516 NSU786516 OCQ786516 OMM786516 OWI786516 PGE786516 PQA786516 PZW786516 QJS786516 QTO786516 RDK786516 RNG786516 RXC786516 SGY786516 SQU786516 TAQ786516 TKM786516 TUI786516 UEE786516 UOA786516 UXW786516 VHS786516 VRO786516 WBK786516 WLG786516 WVC786516 E852030 IQ852052 SM852052 ACI852052 AME852052 AWA852052 BFW852052 BPS852052 BZO852052 CJK852052 CTG852052 DDC852052 DMY852052 DWU852052 EGQ852052 EQM852052 FAI852052 FKE852052 FUA852052 GDW852052 GNS852052 GXO852052 HHK852052 HRG852052 IBC852052 IKY852052 IUU852052 JEQ852052 JOM852052 JYI852052 KIE852052 KSA852052 LBW852052 LLS852052 LVO852052 MFK852052 MPG852052 MZC852052 NIY852052 NSU852052 OCQ852052 OMM852052 OWI852052 PGE852052 PQA852052 PZW852052 QJS852052 QTO852052 RDK852052 RNG852052 RXC852052 SGY852052 SQU852052 TAQ852052 TKM852052 TUI852052 UEE852052 UOA852052 UXW852052 VHS852052 VRO852052 WBK852052 WLG852052 WVC852052 E917566 IQ917588 SM917588 ACI917588 AME917588 AWA917588 BFW917588 BPS917588 BZO917588 CJK917588 CTG917588 DDC917588 DMY917588 DWU917588 EGQ917588 EQM917588 FAI917588 FKE917588 FUA917588 GDW917588 GNS917588 GXO917588 HHK917588 HRG917588 IBC917588 IKY917588 IUU917588 JEQ917588 JOM917588 JYI917588 KIE917588 KSA917588 LBW917588 LLS917588 LVO917588 MFK917588 MPG917588 MZC917588 NIY917588 NSU917588 OCQ917588 OMM917588 OWI917588 PGE917588 PQA917588 PZW917588 QJS917588 QTO917588 RDK917588 RNG917588 RXC917588 SGY917588 SQU917588 TAQ917588 TKM917588 TUI917588 UEE917588 UOA917588 UXW917588 VHS917588 VRO917588 WBK917588 WLG917588 WVC917588 E983102 IQ983124 SM983124 ACI983124 AME983124 AWA983124 BFW983124 BPS983124 BZO983124 CJK983124 CTG983124 DDC983124 DMY983124 DWU983124 EGQ983124 EQM983124 FAI983124 FKE983124 FUA983124 GDW983124 GNS983124 GXO983124 HHK983124 HRG983124 IBC983124 IKY983124 IUU983124 JEQ983124 JOM983124 JYI983124 KIE983124 KSA983124 LBW983124 LLS983124 LVO983124 MFK983124 MPG983124 MZC983124 NIY983124 NSU983124 OCQ983124 OMM983124 OWI983124 PGE983124 PQA983124 PZW983124 QJS983124 QTO983124 RDK983124 RNG983124 RXC983124 SGY983124 SQU983124 TAQ983124 TKM983124 TUI983124 UEE983124 UOA983124 UXW983124 VHS983124 VRO983124 WBK983124 WLG983124" xr:uid="{5985FD18-3FA3-410B-A7EB-29DED9521A21}">
      <formula1>0</formula1>
      <formula2>20000</formula2>
    </dataValidation>
    <dataValidation allowBlank="1" showInputMessage="1" showErrorMessage="1" promptTitle="Grote kost" prompt="Gelieve hiernaast het toelichtingsveld te lezen alvorens deze rubriek in te vullen." sqref="G65649 IS65671 SO65671 ACK65671 AMG65671 AWC65671 BFY65671 BPU65671 BZQ65671 CJM65671 CTI65671 DDE65671 DNA65671 DWW65671 EGS65671 EQO65671 FAK65671 FKG65671 FUC65671 GDY65671 GNU65671 GXQ65671 HHM65671 HRI65671 IBE65671 ILA65671 IUW65671 JES65671 JOO65671 JYK65671 KIG65671 KSC65671 LBY65671 LLU65671 LVQ65671 MFM65671 MPI65671 MZE65671 NJA65671 NSW65671 OCS65671 OMO65671 OWK65671 PGG65671 PQC65671 PZY65671 QJU65671 QTQ65671 RDM65671 RNI65671 RXE65671 SHA65671 SQW65671 TAS65671 TKO65671 TUK65671 UEG65671 UOC65671 UXY65671 VHU65671 VRQ65671 WBM65671 WLI65671 WVE65671 G131185 IS131207 SO131207 ACK131207 AMG131207 AWC131207 BFY131207 BPU131207 BZQ131207 CJM131207 CTI131207 DDE131207 DNA131207 DWW131207 EGS131207 EQO131207 FAK131207 FKG131207 FUC131207 GDY131207 GNU131207 GXQ131207 HHM131207 HRI131207 IBE131207 ILA131207 IUW131207 JES131207 JOO131207 JYK131207 KIG131207 KSC131207 LBY131207 LLU131207 LVQ131207 MFM131207 MPI131207 MZE131207 NJA131207 NSW131207 OCS131207 OMO131207 OWK131207 PGG131207 PQC131207 PZY131207 QJU131207 QTQ131207 RDM131207 RNI131207 RXE131207 SHA131207 SQW131207 TAS131207 TKO131207 TUK131207 UEG131207 UOC131207 UXY131207 VHU131207 VRQ131207 WBM131207 WLI131207 WVE131207 G196721 IS196743 SO196743 ACK196743 AMG196743 AWC196743 BFY196743 BPU196743 BZQ196743 CJM196743 CTI196743 DDE196743 DNA196743 DWW196743 EGS196743 EQO196743 FAK196743 FKG196743 FUC196743 GDY196743 GNU196743 GXQ196743 HHM196743 HRI196743 IBE196743 ILA196743 IUW196743 JES196743 JOO196743 JYK196743 KIG196743 KSC196743 LBY196743 LLU196743 LVQ196743 MFM196743 MPI196743 MZE196743 NJA196743 NSW196743 OCS196743 OMO196743 OWK196743 PGG196743 PQC196743 PZY196743 QJU196743 QTQ196743 RDM196743 RNI196743 RXE196743 SHA196743 SQW196743 TAS196743 TKO196743 TUK196743 UEG196743 UOC196743 UXY196743 VHU196743 VRQ196743 WBM196743 WLI196743 WVE196743 G262257 IS262279 SO262279 ACK262279 AMG262279 AWC262279 BFY262279 BPU262279 BZQ262279 CJM262279 CTI262279 DDE262279 DNA262279 DWW262279 EGS262279 EQO262279 FAK262279 FKG262279 FUC262279 GDY262279 GNU262279 GXQ262279 HHM262279 HRI262279 IBE262279 ILA262279 IUW262279 JES262279 JOO262279 JYK262279 KIG262279 KSC262279 LBY262279 LLU262279 LVQ262279 MFM262279 MPI262279 MZE262279 NJA262279 NSW262279 OCS262279 OMO262279 OWK262279 PGG262279 PQC262279 PZY262279 QJU262279 QTQ262279 RDM262279 RNI262279 RXE262279 SHA262279 SQW262279 TAS262279 TKO262279 TUK262279 UEG262279 UOC262279 UXY262279 VHU262279 VRQ262279 WBM262279 WLI262279 WVE262279 G327793 IS327815 SO327815 ACK327815 AMG327815 AWC327815 BFY327815 BPU327815 BZQ327815 CJM327815 CTI327815 DDE327815 DNA327815 DWW327815 EGS327815 EQO327815 FAK327815 FKG327815 FUC327815 GDY327815 GNU327815 GXQ327815 HHM327815 HRI327815 IBE327815 ILA327815 IUW327815 JES327815 JOO327815 JYK327815 KIG327815 KSC327815 LBY327815 LLU327815 LVQ327815 MFM327815 MPI327815 MZE327815 NJA327815 NSW327815 OCS327815 OMO327815 OWK327815 PGG327815 PQC327815 PZY327815 QJU327815 QTQ327815 RDM327815 RNI327815 RXE327815 SHA327815 SQW327815 TAS327815 TKO327815 TUK327815 UEG327815 UOC327815 UXY327815 VHU327815 VRQ327815 WBM327815 WLI327815 WVE327815 G393329 IS393351 SO393351 ACK393351 AMG393351 AWC393351 BFY393351 BPU393351 BZQ393351 CJM393351 CTI393351 DDE393351 DNA393351 DWW393351 EGS393351 EQO393351 FAK393351 FKG393351 FUC393351 GDY393351 GNU393351 GXQ393351 HHM393351 HRI393351 IBE393351 ILA393351 IUW393351 JES393351 JOO393351 JYK393351 KIG393351 KSC393351 LBY393351 LLU393351 LVQ393351 MFM393351 MPI393351 MZE393351 NJA393351 NSW393351 OCS393351 OMO393351 OWK393351 PGG393351 PQC393351 PZY393351 QJU393351 QTQ393351 RDM393351 RNI393351 RXE393351 SHA393351 SQW393351 TAS393351 TKO393351 TUK393351 UEG393351 UOC393351 UXY393351 VHU393351 VRQ393351 WBM393351 WLI393351 WVE393351 G458865 IS458887 SO458887 ACK458887 AMG458887 AWC458887 BFY458887 BPU458887 BZQ458887 CJM458887 CTI458887 DDE458887 DNA458887 DWW458887 EGS458887 EQO458887 FAK458887 FKG458887 FUC458887 GDY458887 GNU458887 GXQ458887 HHM458887 HRI458887 IBE458887 ILA458887 IUW458887 JES458887 JOO458887 JYK458887 KIG458887 KSC458887 LBY458887 LLU458887 LVQ458887 MFM458887 MPI458887 MZE458887 NJA458887 NSW458887 OCS458887 OMO458887 OWK458887 PGG458887 PQC458887 PZY458887 QJU458887 QTQ458887 RDM458887 RNI458887 RXE458887 SHA458887 SQW458887 TAS458887 TKO458887 TUK458887 UEG458887 UOC458887 UXY458887 VHU458887 VRQ458887 WBM458887 WLI458887 WVE458887 G524401 IS524423 SO524423 ACK524423 AMG524423 AWC524423 BFY524423 BPU524423 BZQ524423 CJM524423 CTI524423 DDE524423 DNA524423 DWW524423 EGS524423 EQO524423 FAK524423 FKG524423 FUC524423 GDY524423 GNU524423 GXQ524423 HHM524423 HRI524423 IBE524423 ILA524423 IUW524423 JES524423 JOO524423 JYK524423 KIG524423 KSC524423 LBY524423 LLU524423 LVQ524423 MFM524423 MPI524423 MZE524423 NJA524423 NSW524423 OCS524423 OMO524423 OWK524423 PGG524423 PQC524423 PZY524423 QJU524423 QTQ524423 RDM524423 RNI524423 RXE524423 SHA524423 SQW524423 TAS524423 TKO524423 TUK524423 UEG524423 UOC524423 UXY524423 VHU524423 VRQ524423 WBM524423 WLI524423 WVE524423 G589937 IS589959 SO589959 ACK589959 AMG589959 AWC589959 BFY589959 BPU589959 BZQ589959 CJM589959 CTI589959 DDE589959 DNA589959 DWW589959 EGS589959 EQO589959 FAK589959 FKG589959 FUC589959 GDY589959 GNU589959 GXQ589959 HHM589959 HRI589959 IBE589959 ILA589959 IUW589959 JES589959 JOO589959 JYK589959 KIG589959 KSC589959 LBY589959 LLU589959 LVQ589959 MFM589959 MPI589959 MZE589959 NJA589959 NSW589959 OCS589959 OMO589959 OWK589959 PGG589959 PQC589959 PZY589959 QJU589959 QTQ589959 RDM589959 RNI589959 RXE589959 SHA589959 SQW589959 TAS589959 TKO589959 TUK589959 UEG589959 UOC589959 UXY589959 VHU589959 VRQ589959 WBM589959 WLI589959 WVE589959 G655473 IS655495 SO655495 ACK655495 AMG655495 AWC655495 BFY655495 BPU655495 BZQ655495 CJM655495 CTI655495 DDE655495 DNA655495 DWW655495 EGS655495 EQO655495 FAK655495 FKG655495 FUC655495 GDY655495 GNU655495 GXQ655495 HHM655495 HRI655495 IBE655495 ILA655495 IUW655495 JES655495 JOO655495 JYK655495 KIG655495 KSC655495 LBY655495 LLU655495 LVQ655495 MFM655495 MPI655495 MZE655495 NJA655495 NSW655495 OCS655495 OMO655495 OWK655495 PGG655495 PQC655495 PZY655495 QJU655495 QTQ655495 RDM655495 RNI655495 RXE655495 SHA655495 SQW655495 TAS655495 TKO655495 TUK655495 UEG655495 UOC655495 UXY655495 VHU655495 VRQ655495 WBM655495 WLI655495 WVE655495 G721009 IS721031 SO721031 ACK721031 AMG721031 AWC721031 BFY721031 BPU721031 BZQ721031 CJM721031 CTI721031 DDE721031 DNA721031 DWW721031 EGS721031 EQO721031 FAK721031 FKG721031 FUC721031 GDY721031 GNU721031 GXQ721031 HHM721031 HRI721031 IBE721031 ILA721031 IUW721031 JES721031 JOO721031 JYK721031 KIG721031 KSC721031 LBY721031 LLU721031 LVQ721031 MFM721031 MPI721031 MZE721031 NJA721031 NSW721031 OCS721031 OMO721031 OWK721031 PGG721031 PQC721031 PZY721031 QJU721031 QTQ721031 RDM721031 RNI721031 RXE721031 SHA721031 SQW721031 TAS721031 TKO721031 TUK721031 UEG721031 UOC721031 UXY721031 VHU721031 VRQ721031 WBM721031 WLI721031 WVE721031 G786545 IS786567 SO786567 ACK786567 AMG786567 AWC786567 BFY786567 BPU786567 BZQ786567 CJM786567 CTI786567 DDE786567 DNA786567 DWW786567 EGS786567 EQO786567 FAK786567 FKG786567 FUC786567 GDY786567 GNU786567 GXQ786567 HHM786567 HRI786567 IBE786567 ILA786567 IUW786567 JES786567 JOO786567 JYK786567 KIG786567 KSC786567 LBY786567 LLU786567 LVQ786567 MFM786567 MPI786567 MZE786567 NJA786567 NSW786567 OCS786567 OMO786567 OWK786567 PGG786567 PQC786567 PZY786567 QJU786567 QTQ786567 RDM786567 RNI786567 RXE786567 SHA786567 SQW786567 TAS786567 TKO786567 TUK786567 UEG786567 UOC786567 UXY786567 VHU786567 VRQ786567 WBM786567 WLI786567 WVE786567 G852081 IS852103 SO852103 ACK852103 AMG852103 AWC852103 BFY852103 BPU852103 BZQ852103 CJM852103 CTI852103 DDE852103 DNA852103 DWW852103 EGS852103 EQO852103 FAK852103 FKG852103 FUC852103 GDY852103 GNU852103 GXQ852103 HHM852103 HRI852103 IBE852103 ILA852103 IUW852103 JES852103 JOO852103 JYK852103 KIG852103 KSC852103 LBY852103 LLU852103 LVQ852103 MFM852103 MPI852103 MZE852103 NJA852103 NSW852103 OCS852103 OMO852103 OWK852103 PGG852103 PQC852103 PZY852103 QJU852103 QTQ852103 RDM852103 RNI852103 RXE852103 SHA852103 SQW852103 TAS852103 TKO852103 TUK852103 UEG852103 UOC852103 UXY852103 VHU852103 VRQ852103 WBM852103 WLI852103 WVE852103 G917617 IS917639 SO917639 ACK917639 AMG917639 AWC917639 BFY917639 BPU917639 BZQ917639 CJM917639 CTI917639 DDE917639 DNA917639 DWW917639 EGS917639 EQO917639 FAK917639 FKG917639 FUC917639 GDY917639 GNU917639 GXQ917639 HHM917639 HRI917639 IBE917639 ILA917639 IUW917639 JES917639 JOO917639 JYK917639 KIG917639 KSC917639 LBY917639 LLU917639 LVQ917639 MFM917639 MPI917639 MZE917639 NJA917639 NSW917639 OCS917639 OMO917639 OWK917639 PGG917639 PQC917639 PZY917639 QJU917639 QTQ917639 RDM917639 RNI917639 RXE917639 SHA917639 SQW917639 TAS917639 TKO917639 TUK917639 UEG917639 UOC917639 UXY917639 VHU917639 VRQ917639 WBM917639 WLI917639 WVE917639 G983153 IS983175 SO983175 ACK983175 AMG983175 AWC983175 BFY983175 BPU983175 BZQ983175 CJM983175 CTI983175 DDE983175 DNA983175 DWW983175 EGS983175 EQO983175 FAK983175 FKG983175 FUC983175 GDY983175 GNU983175 GXQ983175 HHM983175 HRI983175 IBE983175 ILA983175 IUW983175 JES983175 JOO983175 JYK983175 KIG983175 KSC983175 LBY983175 LLU983175 LVQ983175 MFM983175 MPI983175 MZE983175 NJA983175 NSW983175 OCS983175 OMO983175 OWK983175 PGG983175 PQC983175 PZY983175 QJU983175 QTQ983175 RDM983175 RNI983175 RXE983175 SHA983175 SQW983175 TAS983175 TKO983175 TUK983175 UEG983175 UOC983175 UXY983175 VHU983175 VRQ983175 WBM983175 WLI983175 WVE983175 WUV165:WUV166 WKZ165:WKZ166 WBD165:WBD166 VRH165:VRH166 VHL165:VHL166 UXP165:UXP166 UNT165:UNT166 UDX165:UDX166 TUB165:TUB166 TKF165:TKF166 TAJ165:TAJ166 SQN165:SQN166 SGR165:SGR166 RWV165:RWV166 RMZ165:RMZ166 RDD165:RDD166 QTH165:QTH166 QJL165:QJL166 PZP165:PZP166 PPT165:PPT166 PFX165:PFX166 OWB165:OWB166 OMF165:OMF166 OCJ165:OCJ166 NSN165:NSN166 NIR165:NIR166 MYV165:MYV166 MOZ165:MOZ166 MFD165:MFD166 LVH165:LVH166 LLL165:LLL166 LBP165:LBP166 KRT165:KRT166 KHX165:KHX166 JYB165:JYB166 JOF165:JOF166 JEJ165:JEJ166 IUN165:IUN166 IKR165:IKR166 IAV165:IAV166 HQZ165:HQZ166 HHD165:HHD166 GXH165:GXH166 GNL165:GNL166 GDP165:GDP166 FTT165:FTT166 FJX165:FJX166 FAB165:FAB166 EQF165:EQF166 EGJ165:EGJ166 DWN165:DWN166 DMR165:DMR166 DCV165:DCV166 CSZ165:CSZ166 CJD165:CJD166 BZH165:BZH166 BPL165:BPL166 BFP165:BFP166 AVT165:AVT166 ALX165:ALX166 ACB165:ACB166 SF165:SF166 IJ165:IJ166" xr:uid="{C6334F0B-B9E1-4A11-A73F-965CDCAE3109}"/>
    <dataValidation type="custom" showInputMessage="1" showErrorMessage="1" error="Gelieve eerst de code in te vullen.  Wanneer code o (onbezoldigd) ingevuld wordt mogen geen brutolonen opgegeven worden." sqref="F983030:N983080 F917494:N917544 F851958:N852008 F786422:N786472 F720886:N720936 F655350:N655400 F589814:N589864 F524278:N524328 F458742:N458792 F393206:N393256 F327670:N327720 F262134:N262184 F196598:N196648 F131062:N131112 F65526:N65576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1CC3AE79-5AD8-43CF-89B9-F19B336F6266}">
      <formula1>IF($E16="o",F16="",IF($E16="",F16="",F16&gt;0))</formula1>
    </dataValidation>
    <dataValidation type="decimal" operator="greaterThan" allowBlank="1" showInputMessage="1" showErrorMessage="1" error="Het bedrag moet min. 8.500 euro zijn." sqref="G143:G147" xr:uid="{3EF8D4FC-EC6B-42B0-874C-79BFEC103DCF}">
      <formula1>8499</formula1>
    </dataValidation>
    <dataValidation type="list" allowBlank="1" showInputMessage="1" showErrorMessage="1" sqref="E16:E87" xr:uid="{088E47FF-0614-4C11-B6BA-5692157502F7}">
      <formula1>"o,w,b"</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1EA4D898-DE21-43F8-B078-8096A1563848}">
      <formula1>IF(OR(ISBLANK(F$11),$E16="o")=TRUE,F16="",F16&gt;0)</formula1>
    </dataValidation>
    <dataValidation type="decimal" operator="greaterThan" allowBlank="1" showInputMessage="1" showErrorMessage="1" error="Het bedrag moet min. 10.000 euro zijn." sqref="G128:G142" xr:uid="{CC1692CA-38B5-4454-8851-BF200E4AD3B0}">
      <formula1>9999</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dimension ref="A1:O27"/>
  <sheetViews>
    <sheetView topLeftCell="C1" workbookViewId="0">
      <selection activeCell="E18" sqref="E18"/>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s>
  <sheetData>
    <row r="1" spans="1:15" ht="19.5" customHeight="1" thickBot="1" x14ac:dyDescent="0.3">
      <c r="A1" s="341" t="s">
        <v>56</v>
      </c>
      <c r="B1" s="342"/>
      <c r="C1" s="342"/>
      <c r="D1" s="342"/>
      <c r="E1" s="342"/>
      <c r="F1" s="342"/>
      <c r="G1" s="342"/>
      <c r="H1" s="342"/>
      <c r="I1" s="342"/>
      <c r="J1" s="342"/>
      <c r="K1" s="342"/>
      <c r="L1" s="342"/>
      <c r="M1" s="342"/>
      <c r="N1" s="342"/>
      <c r="O1" s="342"/>
    </row>
    <row r="2" spans="1:15" ht="30.75" customHeight="1" thickBot="1" x14ac:dyDescent="0.3">
      <c r="A2" s="131" t="s">
        <v>57</v>
      </c>
      <c r="B2" s="2"/>
      <c r="C2" s="2"/>
      <c r="D2" s="2"/>
      <c r="E2" s="2"/>
      <c r="F2" s="2"/>
      <c r="G2" s="2"/>
      <c r="H2" s="179"/>
      <c r="I2" s="2"/>
      <c r="J2" s="2"/>
      <c r="K2" s="179"/>
      <c r="L2" s="179"/>
      <c r="M2" s="179"/>
      <c r="N2" s="2"/>
      <c r="O2" s="2"/>
    </row>
    <row r="3" spans="1:15" ht="19.5" customHeight="1" x14ac:dyDescent="0.25">
      <c r="A3" s="357" t="s">
        <v>0</v>
      </c>
      <c r="B3" s="346"/>
      <c r="C3" s="346"/>
      <c r="D3" s="346"/>
      <c r="E3" s="346"/>
      <c r="F3" s="346"/>
      <c r="G3" s="346"/>
      <c r="H3" s="346"/>
      <c r="I3" s="346"/>
      <c r="J3" s="346"/>
      <c r="K3" s="346"/>
      <c r="L3" s="346"/>
      <c r="M3" s="346"/>
      <c r="N3" s="346"/>
      <c r="O3" s="347"/>
    </row>
    <row r="4" spans="1:15" ht="15" customHeight="1" x14ac:dyDescent="0.25">
      <c r="A4" s="334" t="s">
        <v>1</v>
      </c>
      <c r="B4" s="394"/>
      <c r="C4" s="331"/>
      <c r="D4" s="332"/>
      <c r="E4" s="332"/>
      <c r="F4" s="332"/>
      <c r="G4" s="332"/>
      <c r="H4" s="332"/>
      <c r="I4" s="332"/>
      <c r="J4" s="332"/>
      <c r="K4" s="332"/>
      <c r="L4" s="332"/>
      <c r="M4" s="332"/>
      <c r="N4" s="332"/>
      <c r="O4" s="333"/>
    </row>
    <row r="5" spans="1:15" ht="15" customHeight="1" x14ac:dyDescent="0.25">
      <c r="A5" s="334" t="s">
        <v>45</v>
      </c>
      <c r="B5" s="394"/>
      <c r="C5" s="331"/>
      <c r="D5" s="332"/>
      <c r="E5" s="332"/>
      <c r="F5" s="332"/>
      <c r="G5" s="332"/>
      <c r="H5" s="332"/>
      <c r="I5" s="332"/>
      <c r="J5" s="332"/>
      <c r="K5" s="332"/>
      <c r="L5" s="332"/>
      <c r="M5" s="332"/>
      <c r="N5" s="332"/>
      <c r="O5" s="333"/>
    </row>
    <row r="6" spans="1:15" ht="15" customHeight="1" x14ac:dyDescent="0.25">
      <c r="A6" s="334" t="s">
        <v>59</v>
      </c>
      <c r="B6" s="394"/>
      <c r="C6" s="331"/>
      <c r="D6" s="332"/>
      <c r="E6" s="332"/>
      <c r="F6" s="332"/>
      <c r="G6" s="332"/>
      <c r="H6" s="332"/>
      <c r="I6" s="332"/>
      <c r="J6" s="332"/>
      <c r="K6" s="332"/>
      <c r="L6" s="332"/>
      <c r="M6" s="332"/>
      <c r="N6" s="332"/>
      <c r="O6" s="333"/>
    </row>
    <row r="7" spans="1:15" ht="27.75" customHeight="1" thickBot="1" x14ac:dyDescent="0.3">
      <c r="A7" s="336" t="s">
        <v>23</v>
      </c>
      <c r="B7" s="395"/>
      <c r="C7" s="396"/>
      <c r="D7" s="397"/>
      <c r="E7" s="397"/>
      <c r="F7" s="397"/>
      <c r="G7" s="397"/>
      <c r="H7" s="397"/>
      <c r="I7" s="397"/>
      <c r="J7" s="397"/>
      <c r="K7" s="397"/>
      <c r="L7" s="397"/>
      <c r="M7" s="397"/>
      <c r="N7" s="397"/>
      <c r="O7" s="398"/>
    </row>
    <row r="8" spans="1:15" ht="15" customHeight="1" thickBot="1" x14ac:dyDescent="0.3"/>
    <row r="9" spans="1:15" ht="19.5" customHeight="1" thickBot="1" x14ac:dyDescent="0.3">
      <c r="A9" s="344" t="s">
        <v>55</v>
      </c>
      <c r="B9" s="345"/>
      <c r="C9" s="345"/>
      <c r="D9" s="345"/>
      <c r="E9" s="345"/>
      <c r="F9" s="345"/>
      <c r="G9" s="345"/>
      <c r="H9" s="345"/>
      <c r="I9" s="345"/>
      <c r="J9" s="345"/>
      <c r="K9" s="345"/>
      <c r="L9" s="345"/>
      <c r="M9" s="345"/>
      <c r="N9" s="345"/>
      <c r="O9" s="399"/>
    </row>
    <row r="10" spans="1:15" ht="19.5" customHeight="1" x14ac:dyDescent="0.25">
      <c r="A10" s="377" t="s">
        <v>87</v>
      </c>
      <c r="B10" s="385" t="s">
        <v>62</v>
      </c>
      <c r="C10" s="387" t="s">
        <v>9</v>
      </c>
      <c r="D10" s="388"/>
      <c r="E10" s="368" t="s">
        <v>63</v>
      </c>
      <c r="F10" s="368" t="s">
        <v>13</v>
      </c>
      <c r="G10" s="368" t="s">
        <v>82</v>
      </c>
      <c r="H10" s="371" t="s">
        <v>16</v>
      </c>
      <c r="I10" s="183" t="s">
        <v>83</v>
      </c>
      <c r="J10" s="184" t="s">
        <v>71</v>
      </c>
      <c r="K10" s="184" t="s">
        <v>72</v>
      </c>
      <c r="L10" s="185" t="s">
        <v>73</v>
      </c>
      <c r="M10" s="379" t="s">
        <v>89</v>
      </c>
      <c r="N10" s="381" t="s">
        <v>88</v>
      </c>
      <c r="O10" s="383" t="s">
        <v>90</v>
      </c>
    </row>
    <row r="11" spans="1:15" ht="19.5" customHeight="1" thickBot="1" x14ac:dyDescent="0.3">
      <c r="A11" s="378"/>
      <c r="B11" s="386"/>
      <c r="C11" s="389"/>
      <c r="D11" s="390"/>
      <c r="E11" s="369"/>
      <c r="F11" s="369"/>
      <c r="G11" s="369"/>
      <c r="H11" s="372"/>
      <c r="I11" s="186" t="s">
        <v>74</v>
      </c>
      <c r="J11" s="187" t="s">
        <v>74</v>
      </c>
      <c r="K11" s="187" t="s">
        <v>74</v>
      </c>
      <c r="L11" s="188" t="s">
        <v>74</v>
      </c>
      <c r="M11" s="380"/>
      <c r="N11" s="382"/>
      <c r="O11" s="384"/>
    </row>
    <row r="12" spans="1:15" ht="15" customHeight="1" x14ac:dyDescent="0.25">
      <c r="A12" s="182" t="s">
        <v>81</v>
      </c>
      <c r="B12" s="202"/>
      <c r="C12" s="392"/>
      <c r="D12" s="393"/>
      <c r="E12" s="205"/>
      <c r="F12" s="205"/>
      <c r="G12" s="205"/>
      <c r="H12" s="206"/>
      <c r="I12" s="190"/>
      <c r="J12" s="191"/>
      <c r="K12" s="191"/>
      <c r="L12" s="192"/>
      <c r="M12" s="209">
        <f>SUM(C12:L12)</f>
        <v>0</v>
      </c>
      <c r="N12" s="200"/>
      <c r="O12" s="213">
        <f>M12*N12</f>
        <v>0</v>
      </c>
    </row>
    <row r="13" spans="1:15" ht="15" customHeight="1" x14ac:dyDescent="0.25">
      <c r="A13" s="181" t="s">
        <v>75</v>
      </c>
      <c r="B13" s="203"/>
      <c r="C13" s="366"/>
      <c r="D13" s="367"/>
      <c r="E13" s="207"/>
      <c r="F13" s="207"/>
      <c r="G13" s="207"/>
      <c r="H13" s="208"/>
      <c r="I13" s="193"/>
      <c r="J13" s="194"/>
      <c r="K13" s="194"/>
      <c r="L13" s="195"/>
      <c r="M13" s="210">
        <f t="shared" ref="M13:M21" si="0">SUM(C13:L13)</f>
        <v>0</v>
      </c>
      <c r="N13" s="201"/>
      <c r="O13" s="214">
        <f t="shared" ref="O13:O21" si="1">M13*N13</f>
        <v>0</v>
      </c>
    </row>
    <row r="14" spans="1:15" ht="15" customHeight="1" x14ac:dyDescent="0.25">
      <c r="A14" s="181" t="s">
        <v>76</v>
      </c>
      <c r="B14" s="203"/>
      <c r="C14" s="366"/>
      <c r="D14" s="367"/>
      <c r="E14" s="207"/>
      <c r="F14" s="207"/>
      <c r="G14" s="207"/>
      <c r="H14" s="208"/>
      <c r="I14" s="193"/>
      <c r="J14" s="194"/>
      <c r="K14" s="194"/>
      <c r="L14" s="195"/>
      <c r="M14" s="210">
        <f t="shared" si="0"/>
        <v>0</v>
      </c>
      <c r="N14" s="201"/>
      <c r="O14" s="214">
        <f t="shared" si="1"/>
        <v>0</v>
      </c>
    </row>
    <row r="15" spans="1:15" ht="15" customHeight="1" x14ac:dyDescent="0.25">
      <c r="A15" s="181" t="s">
        <v>77</v>
      </c>
      <c r="B15" s="203"/>
      <c r="C15" s="366"/>
      <c r="D15" s="367"/>
      <c r="E15" s="207"/>
      <c r="F15" s="207"/>
      <c r="G15" s="207"/>
      <c r="H15" s="208"/>
      <c r="I15" s="193"/>
      <c r="J15" s="194"/>
      <c r="K15" s="194"/>
      <c r="L15" s="195"/>
      <c r="M15" s="210">
        <f t="shared" si="0"/>
        <v>0</v>
      </c>
      <c r="N15" s="201"/>
      <c r="O15" s="214">
        <f t="shared" si="1"/>
        <v>0</v>
      </c>
    </row>
    <row r="16" spans="1:15" ht="15" customHeight="1" x14ac:dyDescent="0.25">
      <c r="A16" s="181" t="s">
        <v>78</v>
      </c>
      <c r="B16" s="203"/>
      <c r="C16" s="366"/>
      <c r="D16" s="367"/>
      <c r="E16" s="207"/>
      <c r="F16" s="207"/>
      <c r="G16" s="207"/>
      <c r="H16" s="208"/>
      <c r="I16" s="193"/>
      <c r="J16" s="194"/>
      <c r="K16" s="194"/>
      <c r="L16" s="195"/>
      <c r="M16" s="210">
        <f t="shared" si="0"/>
        <v>0</v>
      </c>
      <c r="N16" s="201"/>
      <c r="O16" s="214">
        <f t="shared" si="1"/>
        <v>0</v>
      </c>
    </row>
    <row r="17" spans="1:15" ht="15" customHeight="1" x14ac:dyDescent="0.25">
      <c r="A17" s="181" t="s">
        <v>79</v>
      </c>
      <c r="B17" s="203"/>
      <c r="C17" s="366"/>
      <c r="D17" s="367"/>
      <c r="E17" s="207"/>
      <c r="F17" s="207"/>
      <c r="G17" s="207"/>
      <c r="H17" s="208"/>
      <c r="I17" s="193"/>
      <c r="J17" s="194"/>
      <c r="K17" s="194"/>
      <c r="L17" s="195"/>
      <c r="M17" s="210">
        <f t="shared" si="0"/>
        <v>0</v>
      </c>
      <c r="N17" s="201"/>
      <c r="O17" s="214">
        <f t="shared" si="1"/>
        <v>0</v>
      </c>
    </row>
    <row r="18" spans="1:15" ht="15" customHeight="1" x14ac:dyDescent="0.25">
      <c r="A18" s="181" t="s">
        <v>80</v>
      </c>
      <c r="B18" s="203"/>
      <c r="C18" s="366"/>
      <c r="D18" s="367"/>
      <c r="E18" s="207"/>
      <c r="F18" s="207"/>
      <c r="G18" s="207"/>
      <c r="H18" s="208"/>
      <c r="I18" s="193"/>
      <c r="J18" s="194"/>
      <c r="K18" s="194"/>
      <c r="L18" s="195"/>
      <c r="M18" s="210">
        <f t="shared" si="0"/>
        <v>0</v>
      </c>
      <c r="N18" s="201"/>
      <c r="O18" s="214">
        <f t="shared" si="1"/>
        <v>0</v>
      </c>
    </row>
    <row r="19" spans="1:15" ht="15" customHeight="1" x14ac:dyDescent="0.25">
      <c r="A19" s="181" t="s">
        <v>84</v>
      </c>
      <c r="B19" s="203"/>
      <c r="C19" s="366"/>
      <c r="D19" s="367"/>
      <c r="E19" s="207"/>
      <c r="F19" s="207"/>
      <c r="G19" s="207"/>
      <c r="H19" s="208"/>
      <c r="I19" s="193"/>
      <c r="J19" s="194"/>
      <c r="K19" s="194"/>
      <c r="L19" s="195"/>
      <c r="M19" s="210">
        <f t="shared" si="0"/>
        <v>0</v>
      </c>
      <c r="N19" s="201"/>
      <c r="O19" s="214">
        <f t="shared" si="1"/>
        <v>0</v>
      </c>
    </row>
    <row r="20" spans="1:15" ht="15" customHeight="1" x14ac:dyDescent="0.25">
      <c r="A20" s="181" t="s">
        <v>85</v>
      </c>
      <c r="B20" s="203"/>
      <c r="C20" s="366"/>
      <c r="D20" s="367"/>
      <c r="E20" s="207"/>
      <c r="F20" s="207"/>
      <c r="G20" s="207"/>
      <c r="H20" s="208"/>
      <c r="I20" s="193"/>
      <c r="J20" s="194"/>
      <c r="K20" s="194"/>
      <c r="L20" s="195"/>
      <c r="M20" s="210">
        <f t="shared" si="0"/>
        <v>0</v>
      </c>
      <c r="N20" s="201"/>
      <c r="O20" s="214">
        <f t="shared" si="1"/>
        <v>0</v>
      </c>
    </row>
    <row r="21" spans="1:15" ht="15" customHeight="1" thickBot="1" x14ac:dyDescent="0.3">
      <c r="A21" s="181" t="s">
        <v>86</v>
      </c>
      <c r="B21" s="204"/>
      <c r="C21" s="366"/>
      <c r="D21" s="367"/>
      <c r="E21" s="207"/>
      <c r="F21" s="207"/>
      <c r="G21" s="207"/>
      <c r="H21" s="208"/>
      <c r="I21" s="196"/>
      <c r="J21" s="197"/>
      <c r="K21" s="197"/>
      <c r="L21" s="198"/>
      <c r="M21" s="211">
        <f t="shared" si="0"/>
        <v>0</v>
      </c>
      <c r="N21" s="201"/>
      <c r="O21" s="215">
        <f t="shared" si="1"/>
        <v>0</v>
      </c>
    </row>
    <row r="22" spans="1:15" ht="15" customHeight="1" thickBot="1" x14ac:dyDescent="0.3">
      <c r="A22" s="180"/>
      <c r="B22" s="219">
        <f>SUM(B12:B21)</f>
        <v>0</v>
      </c>
      <c r="C22" s="391"/>
      <c r="D22" s="391"/>
      <c r="E22" s="189"/>
      <c r="F22" s="189"/>
      <c r="G22" s="189"/>
      <c r="H22" s="189"/>
      <c r="I22" s="216">
        <f>SUM(I12:I21)</f>
        <v>0</v>
      </c>
      <c r="J22" s="217">
        <f>SUM(J12:J21)</f>
        <v>0</v>
      </c>
      <c r="K22" s="218">
        <f>SUM(K12:K21)</f>
        <v>0</v>
      </c>
      <c r="L22" s="212">
        <f>SUM(L12:L21)</f>
        <v>0</v>
      </c>
      <c r="M22" s="212">
        <f>SUM(M12:M21)</f>
        <v>0</v>
      </c>
      <c r="N22" s="199"/>
      <c r="O22" s="212">
        <f>SUM(O12:O21)</f>
        <v>0</v>
      </c>
    </row>
    <row r="23" spans="1:15" ht="18.75" customHeight="1" x14ac:dyDescent="0.25">
      <c r="A23" s="370" t="s">
        <v>94</v>
      </c>
      <c r="B23" s="370"/>
      <c r="C23" s="370"/>
      <c r="D23" s="370"/>
      <c r="E23" s="370"/>
      <c r="F23" s="370"/>
      <c r="G23" s="370"/>
      <c r="H23" s="370"/>
      <c r="I23" s="370"/>
      <c r="J23" s="370"/>
      <c r="K23" s="370"/>
      <c r="L23" s="370"/>
      <c r="M23" s="370"/>
      <c r="N23" s="370"/>
      <c r="O23" s="370"/>
    </row>
    <row r="24" spans="1:15" ht="30" customHeight="1" x14ac:dyDescent="0.25">
      <c r="A24" s="370" t="s">
        <v>92</v>
      </c>
      <c r="B24" s="373"/>
      <c r="C24" s="373"/>
      <c r="D24" s="373"/>
      <c r="E24" s="373"/>
      <c r="F24" s="373"/>
      <c r="G24" s="373"/>
      <c r="H24" s="373"/>
      <c r="I24" s="373"/>
      <c r="J24" s="373"/>
      <c r="K24" s="373"/>
      <c r="L24" s="373"/>
      <c r="M24" s="373"/>
      <c r="N24" s="373"/>
      <c r="O24" s="373"/>
    </row>
    <row r="25" spans="1:15" ht="15" customHeight="1" thickBot="1" x14ac:dyDescent="0.3">
      <c r="A25" s="176"/>
      <c r="B25" s="177"/>
      <c r="C25" s="177"/>
      <c r="D25" s="177"/>
      <c r="E25" s="177"/>
      <c r="F25" s="177"/>
      <c r="G25" s="177"/>
      <c r="H25" s="177"/>
      <c r="I25" s="177"/>
      <c r="J25" s="177"/>
      <c r="K25" s="177"/>
      <c r="L25" s="177"/>
      <c r="M25" s="177"/>
      <c r="N25" s="177"/>
      <c r="O25" s="176"/>
    </row>
    <row r="26" spans="1:15" ht="36.75" customHeight="1" thickBot="1" x14ac:dyDescent="0.3">
      <c r="A26" s="374" t="s">
        <v>91</v>
      </c>
      <c r="B26" s="375"/>
      <c r="C26" s="375"/>
      <c r="D26" s="375"/>
      <c r="E26" s="375"/>
      <c r="F26" s="375"/>
      <c r="G26" s="375"/>
      <c r="H26" s="375"/>
      <c r="I26" s="375"/>
      <c r="J26" s="375"/>
      <c r="K26" s="375"/>
      <c r="L26" s="375"/>
      <c r="M26" s="375"/>
      <c r="N26" s="375"/>
      <c r="O26" s="376"/>
    </row>
    <row r="27" spans="1:15" ht="15" customHeight="1" x14ac:dyDescent="0.25">
      <c r="A27" s="178"/>
      <c r="B27" s="178"/>
      <c r="C27" s="178"/>
      <c r="D27" s="178"/>
      <c r="E27" s="178"/>
      <c r="F27" s="178"/>
      <c r="G27" s="178"/>
      <c r="H27" s="178"/>
      <c r="I27" s="178"/>
      <c r="J27" s="178"/>
      <c r="K27" s="178"/>
      <c r="L27" s="178"/>
      <c r="M27" s="178"/>
      <c r="N27" s="178"/>
      <c r="O27" s="178"/>
    </row>
  </sheetData>
  <sheetProtection algorithmName="SHA-512" hashValue="izGH0mEN7m8nNmiM7VxfNROhujm2Q2csoJ7HKiXXi0s/DmatqlkpeaAx1us+O74CU1Z81Axf8VGrb71pmVilZg==" saltValue="XtnW19JTRbjjC/0jRP7Hew=="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A6:B6"/>
    <mergeCell ref="C6:O6"/>
    <mergeCell ref="A7:B7"/>
    <mergeCell ref="C7:O7"/>
    <mergeCell ref="A9:O9"/>
    <mergeCell ref="A1:O1"/>
    <mergeCell ref="A3:O3"/>
    <mergeCell ref="A4:B4"/>
    <mergeCell ref="C4:O4"/>
    <mergeCell ref="C5:O5"/>
    <mergeCell ref="A5:B5"/>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C18:D18"/>
    <mergeCell ref="C19:D19"/>
    <mergeCell ref="G10:G11"/>
    <mergeCell ref="A23:O23"/>
    <mergeCell ref="H10:H11"/>
    <mergeCell ref="C14:D14"/>
    <mergeCell ref="C15:D15"/>
    <mergeCell ref="C16:D16"/>
  </mergeCells>
  <phoneticPr fontId="34"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LEES DIT EERST</vt:lpstr>
      <vt:lpstr>begrotingsaanvraag partner</vt:lpstr>
      <vt:lpstr>Totalen begrotingsaanvraag</vt:lpstr>
      <vt:lpstr>'begrotingsaanvraag partner'!Afdrukbereik</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Rosvelds, Marcel</dc:creator>
  <cp:lastModifiedBy>Ghys, Nand</cp:lastModifiedBy>
  <cp:lastPrinted>2021-01-09T19:03:22Z</cp:lastPrinted>
  <dcterms:created xsi:type="dcterms:W3CDTF">2019-02-19T10:11:28Z</dcterms:created>
  <dcterms:modified xsi:type="dcterms:W3CDTF">2021-01-13T11:25:53Z</dcterms:modified>
</cp:coreProperties>
</file>