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ghysna\Desktop\Geuniformiseerd kostenmodel\"/>
    </mc:Choice>
  </mc:AlternateContent>
  <xr:revisionPtr revIDLastSave="0" documentId="13_ncr:1_{9DC03010-74E1-47B6-A9D6-8BC7AF2CFD1F}" xr6:coauthVersionLast="45" xr6:coauthVersionMax="46" xr10:uidLastSave="{00000000-0000-0000-0000-000000000000}"/>
  <bookViews>
    <workbookView xWindow="-120" yWindow="-120" windowWidth="29040" windowHeight="15840" xr2:uid="{00000000-000D-0000-FFFF-FFFF00000000}"/>
  </bookViews>
  <sheets>
    <sheet name="READ THIS FIRST" sheetId="8" r:id="rId1"/>
    <sheet name="budget application partner" sheetId="6" r:id="rId2"/>
    <sheet name="Budget application totals" sheetId="7" r:id="rId3"/>
  </sheets>
  <definedNames>
    <definedName name="_xlnm.Print_Area" localSheetId="1">'budget application partner'!$A$1:$S$187</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6" l="1"/>
  <c r="H15" i="6" l="1"/>
  <c r="G15" i="6"/>
  <c r="F15" i="6"/>
  <c r="H11" i="6"/>
  <c r="G11" i="6"/>
  <c r="F11" i="6"/>
  <c r="A168" i="6"/>
  <c r="A1" i="6" l="1"/>
  <c r="I11" i="6" l="1"/>
  <c r="J11" i="6"/>
  <c r="K11" i="6"/>
  <c r="A183" i="6" l="1"/>
  <c r="A182" i="6"/>
  <c r="A181" i="6"/>
  <c r="A180" i="6"/>
  <c r="A179" i="6"/>
  <c r="A178" i="6"/>
  <c r="A177" i="6"/>
  <c r="A176" i="6"/>
  <c r="A175" i="6"/>
  <c r="A174" i="6"/>
  <c r="A173" i="6"/>
  <c r="A172" i="6"/>
  <c r="M174" i="6" l="1"/>
  <c r="M175" i="6"/>
  <c r="M176" i="6"/>
  <c r="M177" i="6"/>
  <c r="M178" i="6"/>
  <c r="M179" i="6"/>
  <c r="M180" i="6"/>
  <c r="M181" i="6"/>
  <c r="M182" i="6"/>
  <c r="M183" i="6"/>
  <c r="M172" i="6"/>
  <c r="M173" i="6"/>
  <c r="L86" i="6" l="1"/>
  <c r="M86" i="6"/>
  <c r="N86" i="6"/>
  <c r="O86" i="6"/>
  <c r="P86" i="6"/>
  <c r="Q86" i="6"/>
  <c r="M13" i="7" l="1"/>
  <c r="M14" i="7"/>
  <c r="O14" i="7" s="1"/>
  <c r="M15" i="7"/>
  <c r="O15" i="7" s="1"/>
  <c r="M16" i="7"/>
  <c r="O16" i="7" s="1"/>
  <c r="M17" i="7"/>
  <c r="M18" i="7"/>
  <c r="O18" i="7" s="1"/>
  <c r="M19" i="7"/>
  <c r="O19" i="7" s="1"/>
  <c r="M20" i="7"/>
  <c r="O20" i="7" s="1"/>
  <c r="M21" i="7"/>
  <c r="O21" i="7" s="1"/>
  <c r="M12" i="7"/>
  <c r="O17" i="7"/>
  <c r="I22" i="7"/>
  <c r="B22" i="7"/>
  <c r="O12" i="7" l="1"/>
  <c r="O13" i="7"/>
  <c r="J22" i="7"/>
  <c r="K22" i="7"/>
  <c r="L22" i="7"/>
  <c r="M22" i="7" l="1"/>
  <c r="O22" i="7"/>
  <c r="G152" i="6"/>
  <c r="G154" i="6"/>
  <c r="M170" i="6" l="1"/>
  <c r="M171" i="6"/>
  <c r="A170" i="6"/>
  <c r="A171" i="6"/>
  <c r="A169" i="6"/>
  <c r="M169" i="6"/>
  <c r="F168" i="6"/>
  <c r="R16" i="6" l="1"/>
  <c r="I15" i="6"/>
  <c r="J15" i="6"/>
  <c r="K15" i="6"/>
  <c r="R24" i="6" l="1"/>
  <c r="R25" i="6"/>
  <c r="R26" i="6"/>
  <c r="R27" i="6"/>
  <c r="R28" i="6"/>
  <c r="R29" i="6"/>
  <c r="R30" i="6"/>
  <c r="G151" i="6" l="1"/>
  <c r="G158" i="6" l="1"/>
  <c r="G157" i="6"/>
  <c r="G156" i="6"/>
  <c r="G155" i="6"/>
  <c r="G153" i="6"/>
  <c r="G150" i="6"/>
  <c r="G149" i="6"/>
  <c r="G144"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23" i="6"/>
  <c r="R22" i="6"/>
  <c r="R21" i="6"/>
  <c r="R20" i="6"/>
  <c r="R19" i="6"/>
  <c r="R18" i="6"/>
  <c r="R17" i="6"/>
  <c r="K12" i="6"/>
  <c r="J12" i="6"/>
  <c r="I12" i="6"/>
  <c r="H12" i="6"/>
  <c r="G12" i="6"/>
  <c r="F12" i="6"/>
  <c r="S18" i="6" l="1"/>
  <c r="S19" i="6"/>
  <c r="S20" i="6"/>
  <c r="S21" i="6"/>
  <c r="S17" i="6"/>
  <c r="S25" i="6"/>
  <c r="S30" i="6"/>
  <c r="S34" i="6"/>
  <c r="S38" i="6"/>
  <c r="S39" i="6"/>
  <c r="S43" i="6"/>
  <c r="S47" i="6"/>
  <c r="S51" i="6"/>
  <c r="S55" i="6"/>
  <c r="S59" i="6"/>
  <c r="S63" i="6"/>
  <c r="S67" i="6"/>
  <c r="S71" i="6"/>
  <c r="S75" i="6"/>
  <c r="S79" i="6"/>
  <c r="S83" i="6"/>
  <c r="S22" i="6"/>
  <c r="S26" i="6"/>
  <c r="S31" i="6"/>
  <c r="S35" i="6"/>
  <c r="S40" i="6"/>
  <c r="S44" i="6"/>
  <c r="S48" i="6"/>
  <c r="S52" i="6"/>
  <c r="S56" i="6"/>
  <c r="S60" i="6"/>
  <c r="S64" i="6"/>
  <c r="S68" i="6"/>
  <c r="S72" i="6"/>
  <c r="S76" i="6"/>
  <c r="S80" i="6"/>
  <c r="S84" i="6"/>
  <c r="S23" i="6"/>
  <c r="S27" i="6"/>
  <c r="S28" i="6"/>
  <c r="S32" i="6"/>
  <c r="S36" i="6"/>
  <c r="S41" i="6"/>
  <c r="S45" i="6"/>
  <c r="S49" i="6"/>
  <c r="S53" i="6"/>
  <c r="S57" i="6"/>
  <c r="S61" i="6"/>
  <c r="S65" i="6"/>
  <c r="S69" i="6"/>
  <c r="S73" i="6"/>
  <c r="S77" i="6"/>
  <c r="S81" i="6"/>
  <c r="S85" i="6"/>
  <c r="S24" i="6"/>
  <c r="S29" i="6"/>
  <c r="S33" i="6"/>
  <c r="S37" i="6"/>
  <c r="S42" i="6"/>
  <c r="S46" i="6"/>
  <c r="S50" i="6"/>
  <c r="S54" i="6"/>
  <c r="S58" i="6"/>
  <c r="S62" i="6"/>
  <c r="S66" i="6"/>
  <c r="S70" i="6"/>
  <c r="S74" i="6"/>
  <c r="S78" i="6"/>
  <c r="S82" i="6"/>
  <c r="S16" i="6"/>
  <c r="G159" i="6"/>
  <c r="H168" i="6" s="1"/>
  <c r="R86" i="6"/>
  <c r="C100" i="6" l="1"/>
  <c r="C105" i="6" s="1"/>
  <c r="B165" i="6"/>
  <c r="S86" i="6"/>
  <c r="D100" i="6" l="1"/>
  <c r="F100" i="6" s="1"/>
  <c r="E168" i="6" s="1"/>
  <c r="C168" i="6"/>
  <c r="D105" i="6" l="1"/>
  <c r="E105" i="6" s="1"/>
  <c r="M168" i="6"/>
  <c r="M184" i="6" l="1"/>
  <c r="S184" i="6" s="1"/>
</calcChain>
</file>

<file path=xl/sharedStrings.xml><?xml version="1.0" encoding="utf-8"?>
<sst xmlns="http://schemas.openxmlformats.org/spreadsheetml/2006/main" count="116" uniqueCount="116">
  <si>
    <r>
      <rPr>
        <b/>
        <sz val="11"/>
        <color theme="0"/>
        <rFont val="Arial"/>
        <family val="2"/>
      </rPr>
      <t>PROJECT DETAILS</t>
    </r>
  </si>
  <si>
    <r>
      <rPr>
        <sz val="9"/>
        <rFont val="Arial"/>
        <family val="2"/>
      </rPr>
      <t>Project name:</t>
    </r>
  </si>
  <si>
    <r>
      <rPr>
        <b/>
        <sz val="9"/>
        <rFont val="Arial"/>
        <family val="2"/>
      </rPr>
      <t>Staff</t>
    </r>
  </si>
  <si>
    <r>
      <rPr>
        <sz val="9"/>
        <rFont val="Arial"/>
        <family val="2"/>
      </rPr>
      <t>Name or staff category</t>
    </r>
  </si>
  <si>
    <r>
      <rPr>
        <sz val="8.5"/>
        <rFont val="Arial"/>
        <family val="2"/>
      </rPr>
      <t>monthly working units</t>
    </r>
  </si>
  <si>
    <r>
      <rPr>
        <sz val="8.5"/>
        <rFont val="Arial"/>
        <family val="2"/>
      </rPr>
      <t>AWUs</t>
    </r>
  </si>
  <si>
    <r>
      <rPr>
        <sz val="8.5"/>
        <rFont val="Arial"/>
        <family val="2"/>
      </rPr>
      <t>Country</t>
    </r>
  </si>
  <si>
    <r>
      <rPr>
        <sz val="8.5"/>
        <rFont val="Arial"/>
        <family val="2"/>
      </rPr>
      <t>Description</t>
    </r>
  </si>
  <si>
    <r>
      <rPr>
        <sz val="8.5"/>
        <rFont val="Arial"/>
        <family val="2"/>
      </rPr>
      <t>cost driver (number of MWUs; number of tests; ...)</t>
    </r>
  </si>
  <si>
    <r>
      <rPr>
        <sz val="9"/>
        <rFont val="Arial"/>
        <family val="2"/>
      </rPr>
      <t>Staffing costs</t>
    </r>
  </si>
  <si>
    <r>
      <rPr>
        <sz val="9"/>
        <rFont val="Arial"/>
        <family val="2"/>
      </rPr>
      <t>MWU spent on project</t>
    </r>
  </si>
  <si>
    <r>
      <rPr>
        <sz val="9"/>
        <rFont val="Arial"/>
        <family val="2"/>
      </rPr>
      <t>MWU Yr 1</t>
    </r>
  </si>
  <si>
    <r>
      <rPr>
        <sz val="9"/>
        <rFont val="Arial"/>
        <family val="2"/>
      </rPr>
      <t>MWU Yr 2</t>
    </r>
  </si>
  <si>
    <r>
      <rPr>
        <sz val="9"/>
        <rFont val="Arial"/>
        <family val="2"/>
      </rPr>
      <t>Operating costs</t>
    </r>
  </si>
  <si>
    <r>
      <rPr>
        <sz val="9"/>
        <rFont val="Arial"/>
        <family val="2"/>
      </rPr>
      <t>MWU Yr 3</t>
    </r>
  </si>
  <si>
    <r>
      <rPr>
        <sz val="9"/>
        <rFont val="Arial"/>
        <family val="2"/>
      </rPr>
      <t>MWU Yr 4</t>
    </r>
  </si>
  <si>
    <r>
      <rPr>
        <sz val="9"/>
        <rFont val="Arial"/>
        <family val="2"/>
      </rPr>
      <t>Investment costs</t>
    </r>
  </si>
  <si>
    <r>
      <rPr>
        <sz val="9"/>
        <rFont val="Arial"/>
        <family val="2"/>
      </rPr>
      <t>MWU Yr 5</t>
    </r>
  </si>
  <si>
    <r>
      <rPr>
        <sz val="9"/>
        <rFont val="Arial"/>
        <family val="2"/>
      </rPr>
      <t>MWU Yr 6</t>
    </r>
  </si>
  <si>
    <r>
      <rPr>
        <b/>
        <sz val="9"/>
        <rFont val="Arial"/>
        <family val="2"/>
      </rPr>
      <t>total accepted MWUs (4)</t>
    </r>
  </si>
  <si>
    <r>
      <rPr>
        <b/>
        <sz val="11"/>
        <color theme="0"/>
        <rFont val="Arial"/>
        <family val="2"/>
      </rPr>
      <t>THIRD-PARTY SERVICES  (*)</t>
    </r>
  </si>
  <si>
    <r>
      <rPr>
        <b/>
        <sz val="11"/>
        <color theme="0"/>
        <rFont val="Arial"/>
        <family val="2"/>
      </rPr>
      <t xml:space="preserve"> INVESTMENT COSTS (*)</t>
    </r>
  </si>
  <si>
    <r>
      <rPr>
        <b/>
        <sz val="11"/>
        <color theme="0"/>
        <rFont val="Arial"/>
        <family val="2"/>
      </rPr>
      <t>STAFFING COSTS</t>
    </r>
    <r>
      <rPr>
        <sz val="11"/>
        <color theme="0"/>
        <rFont val="Arial"/>
        <family val="2"/>
      </rPr>
      <t xml:space="preserve">
</t>
    </r>
  </si>
  <si>
    <r>
      <rPr>
        <sz val="9"/>
        <rFont val="Arial"/>
        <family val="2"/>
      </rPr>
      <t>Contact person for additional information (name, position, phone number and email address):</t>
    </r>
  </si>
  <si>
    <r>
      <rPr>
        <sz val="9"/>
        <rFont val="Arial"/>
        <family val="2"/>
      </rPr>
      <t>Code (2)</t>
    </r>
  </si>
  <si>
    <r>
      <rPr>
        <sz val="8.5"/>
        <rFont val="Arial"/>
        <family val="2"/>
      </rPr>
      <t>Name of supplier/provider</t>
    </r>
  </si>
  <si>
    <r>
      <rPr>
        <sz val="8.5"/>
        <rFont val="Arial"/>
        <family val="2"/>
      </rPr>
      <t>overhead/AWU (*)</t>
    </r>
  </si>
  <si>
    <r>
      <rPr>
        <b/>
        <sz val="9"/>
        <rFont val="Arial"/>
        <family val="2"/>
      </rPr>
      <t>Project staffing costs</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</si>
  <si>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</si>
  <si>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</si>
  <si>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</si>
  <si>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TOTAL STAFFING COSTS</t>
    </r>
  </si>
  <si>
    <r>
      <rPr>
        <b/>
        <sz val="8.5"/>
        <rFont val="Arial"/>
        <family val="2"/>
      </rPr>
      <t>OVERALL THIRD-PARTY SERVICES</t>
    </r>
  </si>
  <si>
    <r>
      <rPr>
        <b/>
        <sz val="8"/>
        <rFont val="Arial"/>
        <family val="2"/>
      </rPr>
      <t>TOTAL INVESTMENT COSTS</t>
    </r>
  </si>
  <si>
    <r>
      <rPr>
        <b/>
        <sz val="9"/>
        <color theme="1"/>
        <rFont val="Arial"/>
        <family val="2"/>
      </rPr>
      <t>Project year 4</t>
    </r>
  </si>
  <si>
    <r>
      <rPr>
        <b/>
        <sz val="9"/>
        <color theme="1"/>
        <rFont val="Arial"/>
        <family val="2"/>
      </rPr>
      <t>Project year 5</t>
    </r>
  </si>
  <si>
    <r>
      <rPr>
        <b/>
        <sz val="9"/>
        <color theme="1"/>
        <rFont val="Arial"/>
        <family val="2"/>
      </rPr>
      <t>Project year 6</t>
    </r>
  </si>
  <si>
    <r>
      <rPr>
        <b/>
        <sz val="11"/>
        <color theme="0"/>
        <rFont val="Arial"/>
        <family val="2"/>
      </rPr>
      <t>OVERHEAD COSTS</t>
    </r>
  </si>
  <si>
    <r>
      <rPr>
        <sz val="8.5"/>
        <rFont val="Arial"/>
        <family val="2"/>
      </rPr>
      <t>calculated overhead costs</t>
    </r>
  </si>
  <si>
    <r>
      <rPr>
        <sz val="8.5"/>
        <rFont val="Arial"/>
        <family val="2"/>
      </rPr>
      <t>Costs excluding VAT (**)</t>
    </r>
  </si>
  <si>
    <r>
      <rPr>
        <b/>
        <sz val="9"/>
        <rFont val="Arial"/>
        <family val="2"/>
      </rPr>
      <t>Notes on third-party services</t>
    </r>
  </si>
  <si>
    <r>
      <rPr>
        <b/>
        <sz val="9"/>
        <rFont val="Arial"/>
        <family val="2"/>
      </rPr>
      <t>Notes on investment costs</t>
    </r>
  </si>
  <si>
    <r>
      <rPr>
        <b/>
        <sz val="9"/>
        <color theme="1"/>
        <rFont val="Arial"/>
        <family val="2"/>
      </rPr>
      <t xml:space="preserve">Notes on staffing costs </t>
    </r>
  </si>
  <si>
    <r>
      <rPr>
        <sz val="8"/>
        <rFont val="Arial"/>
        <family val="2"/>
      </rPr>
      <t>Description of capitalised expenses</t>
    </r>
  </si>
  <si>
    <r>
      <rPr>
        <sz val="8"/>
        <rFont val="Arial"/>
        <family val="2"/>
      </rPr>
      <t>Purchase price excluding VAT</t>
    </r>
  </si>
  <si>
    <r>
      <rPr>
        <sz val="9"/>
        <rFont val="Arial"/>
        <family val="2"/>
      </rPr>
      <t>Project term (from xx/xx/20xx to xx/xx/20xx)</t>
    </r>
  </si>
  <si>
    <r>
      <rPr>
        <sz val="8"/>
        <rFont val="Arial"/>
        <family val="2"/>
      </rPr>
      <t>time used during the project period expressed in months</t>
    </r>
  </si>
  <si>
    <r>
      <rPr>
        <sz val="8"/>
        <rFont val="Arial"/>
        <family val="2"/>
      </rPr>
      <t>Economic lifetime in months</t>
    </r>
  </si>
  <si>
    <r>
      <rPr>
        <b/>
        <sz val="9"/>
        <rFont val="Arial"/>
        <family val="2"/>
      </rPr>
      <t>The applicant notes that the Agency for Innovation and Entrepreneurship may always review and recover the grant if a party has made false or incomplete statements for the purpose of the grant or any other benefit.</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</si>
  <si>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</si>
  <si>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</si>
  <si>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</si>
  <si>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</si>
  <si>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b/>
        <sz val="9"/>
        <color rgb="FFFF0000"/>
        <rFont val="Arial"/>
        <family val="2"/>
      </rPr>
      <t>Number of hours worked on an annual basis (1):</t>
    </r>
  </si>
  <si>
    <r>
      <rPr>
        <sz val="9"/>
        <rFont val="Arial"/>
        <family val="2"/>
      </rPr>
      <t>Company name or institution:</t>
    </r>
  </si>
  <si>
    <r>
      <rPr>
        <b/>
        <sz val="11"/>
        <color theme="0"/>
        <rFont val="Arial"/>
        <family val="2"/>
      </rPr>
      <t>Totals by partner in budget application</t>
    </r>
  </si>
  <si>
    <r>
      <rPr>
        <b/>
        <sz val="14"/>
        <color theme="0"/>
        <rFont val="Arial"/>
        <family val="2"/>
      </rPr>
      <t>Project overview</t>
    </r>
  </si>
  <si>
    <r>
      <rPr>
        <sz val="9"/>
        <rFont val="Arial"/>
        <family val="2"/>
      </rPr>
      <t>This tab only needs to be filled in if there are multiple partners involved in the project</t>
    </r>
  </si>
  <si>
    <r>
      <rPr>
        <b/>
        <sz val="9"/>
        <rFont val="Arial"/>
        <family val="2"/>
      </rPr>
      <t>Total</t>
    </r>
  </si>
  <si>
    <r>
      <rPr>
        <sz val="9"/>
        <rFont val="Arial"/>
        <family val="2"/>
      </rPr>
      <t>Company name or institution of main applicant:</t>
    </r>
  </si>
  <si>
    <r>
      <rPr>
        <sz val="9"/>
        <rFont val="Arial"/>
        <family val="2"/>
      </rPr>
      <t>*overhead costs are capped at EUR 25,000/AWU.  If this sum is expected to be lower, it must be changed here.</t>
    </r>
  </si>
  <si>
    <r>
      <rPr>
        <b/>
        <sz val="9"/>
        <rFont val="Arial"/>
        <family val="2"/>
      </rPr>
      <t>Employee (e), Overhead (o), Barema (b)</t>
    </r>
  </si>
  <si>
    <r>
      <rPr>
        <sz val="9"/>
        <rFont val="Arial"/>
        <family val="2"/>
      </rPr>
      <t>Total MWUs submitted</t>
    </r>
  </si>
  <si>
    <r>
      <rPr>
        <sz val="9"/>
        <rFont val="Arial"/>
        <family val="2"/>
      </rPr>
      <t>Overhead costs</t>
    </r>
  </si>
  <si>
    <r>
      <rPr>
        <sz val="9"/>
        <rFont val="Arial"/>
        <family val="2"/>
      </rPr>
      <t>Budget</t>
    </r>
  </si>
  <si>
    <r>
      <rPr>
        <sz val="9"/>
        <rFont val="Arial"/>
        <family val="2"/>
      </rPr>
      <t>Grant</t>
    </r>
  </si>
  <si>
    <r>
      <rPr>
        <b/>
        <sz val="11"/>
        <color theme="0"/>
        <rFont val="Arial"/>
        <family val="2"/>
      </rPr>
      <t>OVERVIEW</t>
    </r>
  </si>
  <si>
    <r>
      <rPr>
        <sz val="9"/>
        <rFont val="Arial"/>
        <family val="2"/>
      </rPr>
      <t>Applied grant rate (*)</t>
    </r>
  </si>
  <si>
    <r>
      <rPr>
        <sz val="9"/>
        <rFont val="Arial"/>
        <family val="2"/>
      </rPr>
      <t>(*) the claimed grant rate should be entered here</t>
    </r>
  </si>
  <si>
    <r>
      <rPr>
        <sz val="8"/>
        <rFont val="Arial"/>
        <family val="2"/>
      </rPr>
      <t>Depreciation (**)</t>
    </r>
  </si>
  <si>
    <r>
      <rPr>
        <sz val="8.5"/>
        <rFont val="Arial"/>
        <family val="2"/>
      </rPr>
      <t>Company number (BExxx.xxx)</t>
    </r>
  </si>
  <si>
    <r>
      <rPr>
        <sz val="9"/>
        <rFont val="Arial"/>
        <family val="2"/>
      </rPr>
      <t>RI 2</t>
    </r>
  </si>
  <si>
    <r>
      <rPr>
        <sz val="9"/>
        <rFont val="Arial"/>
        <family val="2"/>
      </rPr>
      <t>RI 3</t>
    </r>
  </si>
  <si>
    <r>
      <rPr>
        <sz val="9"/>
        <rFont val="Arial"/>
        <family val="2"/>
      </rPr>
      <t>RI 4</t>
    </r>
  </si>
  <si>
    <r>
      <rPr>
        <sz val="9"/>
        <rFont val="Arial"/>
        <family val="2"/>
      </rPr>
      <t>Name of RI</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</si>
  <si>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</si>
  <si>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</si>
  <si>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</si>
  <si>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</si>
  <si>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</si>
  <si>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</si>
  <si>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1</t>
    </r>
  </si>
  <si>
    <r>
      <rPr>
        <sz val="9"/>
        <rFont val="Arial"/>
        <family val="2"/>
      </rPr>
      <t>Third-party services</t>
    </r>
  </si>
  <si>
    <r>
      <rPr>
        <sz val="9"/>
        <rFont val="Arial"/>
        <family val="2"/>
      </rPr>
      <t>RI 1 (2)</t>
    </r>
  </si>
  <si>
    <r>
      <rPr>
        <sz val="9"/>
        <rFont val="Arial"/>
        <family val="2"/>
      </rPr>
      <t>Partner 8</t>
    </r>
  </si>
  <si>
    <r>
      <rPr>
        <sz val="9"/>
        <rFont val="Arial"/>
        <family val="2"/>
      </rPr>
      <t>Partner 9</t>
    </r>
  </si>
  <si>
    <r>
      <rPr>
        <sz val="9"/>
        <rFont val="Arial"/>
        <family val="2"/>
      </rPr>
      <t>Partner 10</t>
    </r>
  </si>
  <si>
    <r>
      <rPr>
        <sz val="9"/>
        <rFont val="Arial"/>
        <family val="2"/>
      </rPr>
      <t>Name of beneficiary partner (1)</t>
    </r>
  </si>
  <si>
    <r>
      <rPr>
        <sz val="9"/>
        <rFont val="Arial"/>
        <family val="2"/>
      </rPr>
      <t>Applied grant%</t>
    </r>
  </si>
  <si>
    <r>
      <rPr>
        <sz val="9"/>
        <rFont val="Arial"/>
        <family val="2"/>
      </rPr>
      <t>Total costs</t>
    </r>
  </si>
  <si>
    <r>
      <rPr>
        <b/>
        <sz val="9"/>
        <rFont val="Arial"/>
        <family val="2"/>
      </rPr>
      <t xml:space="preserve">Amount of funding applied for </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</si>
  <si>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</si>
  <si>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r>
      <rPr>
        <sz val="9"/>
        <rFont val="Arial"/>
        <family val="2"/>
      </rPr>
      <t>(2) If a research partner is to be paid by multiple business partners, please split the amount over the various business partners here. Example: a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</si>
  <si>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sz val="8"/>
        <rFont val="Arial"/>
        <family val="2"/>
      </rPr>
      <t>Usage rate for the project (%)</t>
    </r>
  </si>
  <si>
    <r>
      <rPr>
        <sz val="9"/>
        <rFont val="Arial"/>
        <family val="2"/>
      </rPr>
      <t>*operating costs can be easily claimed up to a ceiling of EUR 25,000/person-year, provided a brief explanation is given in the table below. Attention: this is not a fixed amount! At final settlement, these costs can be requested in detail by the verification department. In exceptional cases where the operating costs exceed the aforementioned ceiling, a detailed cost summary must be provided in a separate tab in the Excel cost template to justify these costs.</t>
    </r>
  </si>
  <si>
    <r>
      <rPr>
        <b/>
        <sz val="8.5"/>
        <rFont val="Arial"/>
        <family val="2"/>
      </rPr>
      <t>Explanation of claimed operating costs (up to the ceiling of EUR 25,000/AWU)</t>
    </r>
  </si>
  <si>
    <r>
      <rPr>
        <sz val="9"/>
        <rFont val="Arial"/>
        <family val="2"/>
      </rPr>
      <t>(*)Only depreciation costs related to investments that are specifically necessary for the execution of the project or funded activities are eligible. The depreciation rate chosen must be in accordance with applicable (internal) accounting rules and standards.  Investments are to be allocated on a pro rate basis according to the usage, utilisation or occupancy rate and the period of use of the investment good within the project term. If the depreciation rate is not linear, the depreciation scheme must be explained.
(**)Only depreciated costs of at least EUR 20,000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r>
  </si>
  <si>
    <r>
      <rPr>
        <sz val="9"/>
        <rFont val="Arial"/>
        <family val="2"/>
      </rP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as well as self-employed professionals and freelancers with a long-term formal commitment to the company applying for aid can also report their MWUs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Support measure for start-ups that were founded less than 6 years before the application for aid is submitted - managers and working partners included in the company’s share register can pay themselves through a Current Account (capped at EUR 5,000/month). This means that (part of) their invoiced costs during the project term do not have to be demonstrated as actual cash expenditure in order to be taken into account as eligible costs in the final audit. If you are planning to make use of this measure, please indicate this clearly in the table.
(**)Rendered services and customised goods that were not capitalised and amounted to at least EUR 10,000 excluding VAT are eligible for inclusion in the Third-party services category. Costs below this amount are to be categorised under operating costs.
Costs for third-party services must be accounted for by attaching a quote, an invoice for a comparable assignment or a substantiated estimate to the application file or explaining them in in Excel cost template.</t>
    </r>
  </si>
  <si>
    <r>
      <rPr>
        <sz val="9"/>
        <color theme="1"/>
        <rFont val="Arial"/>
        <family val="2"/>
      </rPr>
      <t xml:space="preserve">(1) By default, VLAIO estimates that an AWU consists of 1,596 hours. If the applicant can explain that its AWU consists of more hours, this number of hours may be exceeded. However, the maximum number of acceptable hours worked on an annual basis is capped at 1,720 hours. If the number of hours worked on an annual basis would be lower than 1,596 hours, this can also be adjusted in the template.
(2) Please enter one of the following codes in the “Code”column. 
“e”: for project members with employee status (=with a payslip and therefore on the company’s payroll). Self-employed professionals who submit invoices for their services, including business managers contracted through management service companies, are considered third-party services.
"o": (overhead) for business managers and working partners listed in the company's share register + self-employed professionals and freelancers with a long-term formal commitment to the applicant company who may or may not pay themselves a salary (MWUs do count towards overhead costs and for the determination of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“b” : (barema/pay scale) for companies or research institutions that have made prior arrangements with regard to the use of gross wages for certain staff categories or that have fixed pay scales. These rates are entered on an annual basis.
(3)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such as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(4) If a company reports less than 1,596 hours worked on an annual basis, this will not correspond to 12 accepted MWUs (1 AWU = 12 MWUs = 210 days = 1,596 hours) Example: if a company can only account for 1,550 hours worked on an annual basis and reports 12 Monthly Work Units (MWUs), the total number of accepted MWUs will be 11.7 (1,550 hours/1,596 hours x 12 MWU = 11.7 MWU). You do not need to convert hours into MWUs yourself, as the tool will calculate them automatically.  
</t>
    </r>
  </si>
  <si>
    <r>
      <rPr>
        <sz val="8.5"/>
        <rFont val="Arial"/>
        <family val="2"/>
      </rPr>
      <t>monthly working units</t>
    </r>
  </si>
  <si>
    <r>
      <rPr>
        <sz val="8.5"/>
        <rFont val="Arial"/>
        <family val="2"/>
      </rPr>
      <t>AWUs</t>
    </r>
  </si>
  <si>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</si>
  <si>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</si>
  <si>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</si>
  <si>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Contact person for additional information (name, position, phone number and email address):</t>
    </r>
  </si>
  <si>
    <r>
      <rPr>
        <sz val="9"/>
        <rFont val="Arial"/>
        <family val="2"/>
      </rPr>
      <t>Total MWUs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</si>
  <si>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</si>
  <si>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</si>
  <si>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</si>
  <si>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</si>
  <si>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Name of RI</t>
    </r>
  </si>
  <si>
    <r>
      <rPr>
        <sz val="9"/>
        <rFont val="Arial"/>
        <family val="2"/>
      </rPr>
      <t>Name of RI</t>
    </r>
  </si>
  <si>
    <r>
      <rPr>
        <sz val="9"/>
        <rFont val="Arial"/>
        <family val="2"/>
      </rPr>
      <t>Name of RI</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</si>
  <si>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for a modified Excel file. 
The tabs have been designed with the maximum duration of the various project types in mind. You can reduce or increase the number of year columns by using Excel’s hide function. This template has been set up for 3-year projects.
Each partner or research institution should complete a separate version of the “Budget Application Partner" tab. You can easily copy this tab by right clicking on the tab name. You can change the tab name by double-clicking it, which will be necessary for projects involving several partners.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the Agency for Innovation and Entrepreneurship via the digital platform.
For a detailed summary of costs deemed eligible for funding by the Agency for Innovation and Entrepreneurship and which explanation/justification is required, please see the guide to the VLAIO cost model. You can find this document on our website (www.vlaio.be) by going to the required documents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</si>
  <si>
    <t>b</t>
  </si>
  <si>
    <t>(1) please enter the name of the business partner or knowledge institution here. The knowledge institution can be entered in this column if it is an ICON/ COOCK/ TETRA beneficiary, or in the RI column if it is considered a research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</si>
</sst>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44" formatCode="_-* #,##0.00\ &quot;€&quot;_-;\-* #,##0.00\ &quot;€&quot;_-;_-* &quot;-&quot;??\ &quot;€&quot;_-;_-@_-"/>
    <numFmt numFmtId="164" formatCode="_ &quot;€&quot;\ * #,##0.00_ ;_ &quot;€&quot;\ * \-#,##0.00_ ;_ &quot;€&quot;\ * &quot;-&quot;??_ ;_ @_ "/>
    <numFmt numFmtId="165" formatCode="_ * #,##0.00_ ;_ * \-#,##0.00_ ;_ * &quot;-&quot;??_ ;_ @_ "/>
    <numFmt numFmtId="166" formatCode="&quot;€&quot;\ #,##0"/>
    <numFmt numFmtId="167" formatCode="0.0"/>
    <numFmt numFmtId="168" formatCode="#,##0\ &quot;€&quot;"/>
    <numFmt numFmtId="169" formatCode="#,##0.0"/>
    <numFmt numFmtId="170" formatCode="\+0;\-0;0"/>
    <numFmt numFmtId="171" formatCode="_-* #,##0.00\ [$€-813]_-;\-* #,##0.00\ [$€-813]_-;_-* &quot;-&quot;??\ [$€-813]_-;_-@_-"/>
  </numFmts>
  <fonts count="35"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cellStyleXfs>
  <cellXfs count="403">
    <xf numFmtId="0" fontId="0" fillId="0" borderId="0" xfId="0"/>
    <xf numFmtId="3" fontId="6" fillId="0" borderId="0" xfId="0" applyNumberFormat="1" applyFont="1" applyFill="1" applyBorder="1" applyAlignment="1" applyProtection="1">
      <alignment horizontal="center" wrapText="1"/>
    </xf>
    <xf numFmtId="0" fontId="2" fillId="0" borderId="0" xfId="0" applyFont="1" applyProtection="1"/>
    <xf numFmtId="0" fontId="2" fillId="0" borderId="0" xfId="0" applyFont="1" applyAlignment="1" applyProtection="1">
      <alignment horizontal="center"/>
    </xf>
    <xf numFmtId="0" fontId="4" fillId="0" borderId="0" xfId="0" applyFont="1" applyProtection="1"/>
    <xf numFmtId="0" fontId="2" fillId="0" borderId="0" xfId="0" applyFont="1" applyFill="1" applyProtection="1"/>
    <xf numFmtId="0" fontId="3" fillId="0" borderId="0" xfId="0" applyFont="1" applyProtection="1"/>
    <xf numFmtId="0" fontId="3" fillId="0" borderId="0" xfId="0" applyFont="1" applyAlignment="1" applyProtection="1">
      <alignment horizontal="center"/>
    </xf>
    <xf numFmtId="0" fontId="3" fillId="0" borderId="0" xfId="0" applyFont="1" applyFill="1" applyBorder="1" applyProtection="1"/>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3" fontId="4"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7" fillId="0" borderId="0" xfId="0" applyFont="1" applyFill="1" applyBorder="1" applyAlignment="1" applyProtection="1">
      <alignment horizontal="center" wrapText="1"/>
    </xf>
    <xf numFmtId="0" fontId="2" fillId="0" borderId="0" xfId="0" applyFont="1" applyAlignment="1" applyProtection="1"/>
    <xf numFmtId="3" fontId="7" fillId="0" borderId="0" xfId="0" applyNumberFormat="1" applyFont="1" applyFill="1" applyBorder="1" applyAlignment="1" applyProtection="1">
      <alignment horizontal="center" wrapText="1"/>
    </xf>
    <xf numFmtId="0" fontId="6" fillId="0" borderId="0" xfId="0" applyFont="1" applyFill="1" applyBorder="1" applyAlignment="1" applyProtection="1">
      <alignment wrapText="1"/>
    </xf>
    <xf numFmtId="0" fontId="2" fillId="0" borderId="0" xfId="0" applyFont="1" applyBorder="1" applyAlignment="1" applyProtection="1">
      <alignment vertical="top" wrapText="1"/>
    </xf>
    <xf numFmtId="0" fontId="5" fillId="0" borderId="0" xfId="0" applyFont="1" applyFill="1" applyBorder="1" applyAlignment="1" applyProtection="1">
      <alignment vertical="center"/>
    </xf>
    <xf numFmtId="0" fontId="2" fillId="3" borderId="7"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0" borderId="0" xfId="0" applyFont="1" applyFill="1" applyBorder="1" applyAlignment="1" applyProtection="1">
      <alignment wrapText="1"/>
    </xf>
    <xf numFmtId="166" fontId="2" fillId="0" borderId="0" xfId="0" applyNumberFormat="1" applyFont="1" applyFill="1" applyBorder="1" applyAlignment="1" applyProtection="1">
      <alignment wrapText="1"/>
    </xf>
    <xf numFmtId="9" fontId="2" fillId="0" borderId="0" xfId="6" applyFont="1" applyProtection="1"/>
    <xf numFmtId="5" fontId="4" fillId="3" borderId="12" xfId="5" applyNumberFormat="1" applyFont="1" applyFill="1" applyBorder="1" applyAlignment="1" applyProtection="1">
      <alignment horizontal="center" vertical="center" wrapText="1"/>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169" fontId="2" fillId="3" borderId="52" xfId="0" applyNumberFormat="1" applyFont="1" applyFill="1" applyBorder="1" applyAlignment="1" applyProtection="1">
      <alignment horizontal="center" vertical="center"/>
    </xf>
    <xf numFmtId="0" fontId="4" fillId="3" borderId="32" xfId="0" applyFont="1" applyFill="1" applyBorder="1" applyAlignment="1" applyProtection="1">
      <alignment horizontal="center" vertical="center" wrapText="1"/>
    </xf>
    <xf numFmtId="0" fontId="2" fillId="3" borderId="13" xfId="0" applyFont="1" applyFill="1" applyBorder="1" applyAlignment="1" applyProtection="1">
      <alignment vertical="center" wrapText="1"/>
    </xf>
    <xf numFmtId="0" fontId="4" fillId="3" borderId="35" xfId="0" applyFont="1" applyFill="1" applyBorder="1" applyAlignment="1" applyProtection="1">
      <alignment vertical="center" wrapText="1"/>
    </xf>
    <xf numFmtId="169" fontId="2" fillId="3" borderId="34" xfId="0" applyNumberFormat="1" applyFont="1" applyFill="1" applyBorder="1" applyAlignment="1" applyProtection="1">
      <alignment horizontal="center" vertical="center" wrapText="1"/>
    </xf>
    <xf numFmtId="167" fontId="2" fillId="3" borderId="34" xfId="0" applyNumberFormat="1" applyFont="1" applyFill="1" applyBorder="1" applyAlignment="1" applyProtection="1">
      <alignment horizontal="center" vertical="center" wrapText="1"/>
    </xf>
    <xf numFmtId="167" fontId="2" fillId="3" borderId="53" xfId="0" applyNumberFormat="1" applyFont="1" applyFill="1" applyBorder="1" applyAlignment="1" applyProtection="1">
      <alignment horizontal="center" vertical="center"/>
    </xf>
    <xf numFmtId="0" fontId="2" fillId="3" borderId="50" xfId="0" applyFont="1" applyFill="1" applyBorder="1" applyAlignment="1" applyProtection="1">
      <alignment vertical="center" wrapText="1"/>
    </xf>
    <xf numFmtId="0" fontId="13" fillId="3" borderId="41"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3" fontId="17" fillId="6" borderId="15"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vertical="center"/>
    </xf>
    <xf numFmtId="0" fontId="18" fillId="3" borderId="32" xfId="0" applyFont="1" applyFill="1" applyBorder="1" applyAlignment="1" applyProtection="1">
      <alignment vertical="center"/>
    </xf>
    <xf numFmtId="0" fontId="17" fillId="0" borderId="13" xfId="0" applyFont="1" applyFill="1" applyBorder="1" applyAlignment="1" applyProtection="1">
      <alignment horizontal="left" vertical="center"/>
    </xf>
    <xf numFmtId="0" fontId="17" fillId="0" borderId="14" xfId="0" applyFont="1" applyFill="1" applyBorder="1" applyAlignment="1" applyProtection="1">
      <alignment horizontal="left" vertical="center"/>
    </xf>
    <xf numFmtId="0" fontId="17" fillId="4" borderId="14"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32" xfId="0" applyFont="1" applyFill="1" applyBorder="1" applyAlignment="1" applyProtection="1">
      <alignment vertical="center"/>
    </xf>
    <xf numFmtId="0" fontId="12" fillId="3" borderId="3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xf>
    <xf numFmtId="0" fontId="8" fillId="3" borderId="36"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wrapText="1"/>
    </xf>
    <xf numFmtId="0" fontId="8" fillId="3" borderId="34" xfId="0" applyFont="1" applyFill="1" applyBorder="1" applyAlignment="1" applyProtection="1">
      <alignment horizontal="center" vertical="center" textRotation="90" wrapText="1"/>
    </xf>
    <xf numFmtId="0" fontId="12" fillId="3" borderId="36" xfId="0" applyFont="1" applyFill="1" applyBorder="1" applyAlignment="1" applyProtection="1">
      <alignment horizontal="center" vertical="center" textRotation="90" wrapText="1"/>
    </xf>
    <xf numFmtId="0" fontId="12" fillId="3" borderId="15"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top"/>
      <protection locked="0"/>
    </xf>
    <xf numFmtId="167" fontId="10" fillId="0" borderId="21" xfId="0" applyNumberFormat="1" applyFont="1" applyFill="1" applyBorder="1" applyAlignment="1" applyProtection="1">
      <alignment horizontal="center" vertical="center"/>
      <protection locked="0"/>
    </xf>
    <xf numFmtId="167" fontId="10" fillId="0" borderId="23" xfId="0" applyNumberFormat="1" applyFont="1" applyFill="1" applyBorder="1" applyAlignment="1" applyProtection="1">
      <alignment horizontal="center" vertical="center"/>
      <protection locked="0"/>
    </xf>
    <xf numFmtId="167" fontId="14" fillId="3" borderId="26" xfId="0" applyNumberFormat="1" applyFont="1" applyFill="1" applyBorder="1" applyAlignment="1" applyProtection="1">
      <alignment horizontal="center" vertical="center"/>
    </xf>
    <xf numFmtId="168" fontId="14" fillId="3" borderId="26" xfId="0" applyNumberFormat="1" applyFont="1" applyFill="1" applyBorder="1" applyAlignment="1" applyProtection="1">
      <alignment horizontal="center" vertical="center"/>
    </xf>
    <xf numFmtId="167" fontId="10" fillId="0" borderId="5" xfId="0" applyNumberFormat="1" applyFont="1" applyFill="1" applyBorder="1" applyAlignment="1" applyProtection="1">
      <alignment horizontal="center" vertical="center"/>
      <protection locked="0"/>
    </xf>
    <xf numFmtId="167" fontId="10" fillId="0" borderId="7" xfId="0" applyNumberFormat="1" applyFont="1" applyFill="1" applyBorder="1" applyAlignment="1" applyProtection="1">
      <alignment horizontal="center" vertical="center"/>
      <protection locked="0"/>
    </xf>
    <xf numFmtId="167" fontId="10" fillId="4" borderId="5" xfId="0" applyNumberFormat="1" applyFont="1" applyFill="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167" fontId="10" fillId="4" borderId="29" xfId="0" applyNumberFormat="1" applyFont="1" applyFill="1" applyBorder="1" applyAlignment="1" applyProtection="1">
      <alignment horizontal="center" vertical="center"/>
      <protection locked="0"/>
    </xf>
    <xf numFmtId="167" fontId="10" fillId="0" borderId="28" xfId="0" applyNumberFormat="1" applyFont="1" applyFill="1" applyBorder="1" applyAlignment="1" applyProtection="1">
      <alignment horizontal="center" vertical="center"/>
      <protection locked="0"/>
    </xf>
    <xf numFmtId="167" fontId="10" fillId="0" borderId="29" xfId="0" applyNumberFormat="1" applyFont="1" applyFill="1" applyBorder="1" applyAlignment="1" applyProtection="1">
      <alignment horizontal="center" vertical="center"/>
      <protection locked="0"/>
    </xf>
    <xf numFmtId="3" fontId="14" fillId="3" borderId="35" xfId="0" applyNumberFormat="1" applyFont="1" applyFill="1" applyBorder="1" applyAlignment="1" applyProtection="1">
      <alignment horizontal="center" vertical="center"/>
    </xf>
    <xf numFmtId="169" fontId="14" fillId="3" borderId="36" xfId="0" applyNumberFormat="1" applyFont="1" applyFill="1" applyBorder="1" applyAlignment="1" applyProtection="1">
      <alignment horizontal="center" vertical="center"/>
    </xf>
    <xf numFmtId="168" fontId="14" fillId="3" borderId="36"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5"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168" fontId="20" fillId="0" borderId="7"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9" fontId="20" fillId="0" borderId="7" xfId="0" applyNumberFormat="1" applyFont="1" applyFill="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9" fontId="20" fillId="0" borderId="29" xfId="0" applyNumberFormat="1" applyFont="1" applyFill="1" applyBorder="1" applyAlignment="1" applyProtection="1">
      <alignment horizontal="center" vertical="center" wrapText="1"/>
      <protection locked="0"/>
    </xf>
    <xf numFmtId="0" fontId="20" fillId="3" borderId="19" xfId="0" applyFont="1" applyFill="1" applyBorder="1" applyAlignment="1" applyProtection="1">
      <alignment wrapText="1"/>
    </xf>
    <xf numFmtId="5" fontId="22" fillId="3" borderId="12" xfId="5" applyNumberFormat="1" applyFont="1" applyFill="1" applyBorder="1" applyAlignment="1" applyProtection="1">
      <alignment horizontal="center" vertical="center" wrapText="1"/>
    </xf>
    <xf numFmtId="0" fontId="12" fillId="3" borderId="14" xfId="0" applyFont="1" applyFill="1" applyBorder="1" applyAlignment="1" applyProtection="1">
      <alignment vertical="center"/>
    </xf>
    <xf numFmtId="0" fontId="12" fillId="3" borderId="15" xfId="0" applyFont="1" applyFill="1" applyBorder="1" applyAlignment="1" applyProtection="1">
      <alignment vertical="center"/>
    </xf>
    <xf numFmtId="0" fontId="2" fillId="0" borderId="0" xfId="0" applyFont="1" applyAlignment="1" applyProtection="1">
      <alignment horizontal="right"/>
    </xf>
    <xf numFmtId="170" fontId="2" fillId="0" borderId="0" xfId="0" applyNumberFormat="1" applyFont="1" applyProtection="1"/>
    <xf numFmtId="3" fontId="10" fillId="0" borderId="9" xfId="0" applyNumberFormat="1" applyFont="1" applyFill="1" applyBorder="1" applyAlignment="1" applyProtection="1">
      <alignment horizontal="center" vertical="center"/>
      <protection locked="0"/>
    </xf>
    <xf numFmtId="3" fontId="10" fillId="0" borderId="11"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vertical="center" wrapText="1"/>
    </xf>
    <xf numFmtId="0" fontId="2" fillId="0" borderId="28" xfId="0" applyFont="1" applyFill="1" applyBorder="1" applyAlignment="1" applyProtection="1">
      <alignment horizontal="left" vertical="center" wrapText="1"/>
      <protection locked="0"/>
    </xf>
    <xf numFmtId="0" fontId="2" fillId="3" borderId="19" xfId="0" applyFont="1" applyFill="1" applyBorder="1" applyAlignment="1" applyProtection="1">
      <alignment vertical="center" wrapText="1"/>
    </xf>
    <xf numFmtId="0" fontId="4" fillId="3" borderId="54" xfId="0" applyFont="1" applyFill="1" applyBorder="1" applyAlignment="1" applyProtection="1">
      <alignment vertical="center" wrapText="1"/>
    </xf>
    <xf numFmtId="0" fontId="2" fillId="0" borderId="29"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0" fillId="3" borderId="6" xfId="0" applyFont="1" applyFill="1" applyBorder="1" applyAlignment="1" applyProtection="1">
      <alignment horizontal="center" vertical="center" wrapText="1"/>
    </xf>
    <xf numFmtId="0" fontId="20" fillId="3" borderId="19" xfId="0" applyFont="1" applyFill="1" applyBorder="1" applyAlignment="1" applyProtection="1">
      <alignment horizontal="center"/>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2" fillId="3" borderId="19"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left" vertical="center" wrapText="1"/>
    </xf>
    <xf numFmtId="168" fontId="4" fillId="0" borderId="15" xfId="0" applyNumberFormat="1" applyFont="1" applyFill="1" applyBorder="1" applyAlignment="1" applyProtection="1">
      <alignment horizontal="center" vertical="center"/>
    </xf>
    <xf numFmtId="168" fontId="2" fillId="3" borderId="34" xfId="0" applyNumberFormat="1" applyFont="1" applyFill="1" applyBorder="1" applyAlignment="1" applyProtection="1">
      <alignment horizontal="center" vertical="center" wrapText="1"/>
    </xf>
    <xf numFmtId="5" fontId="20" fillId="0" borderId="8" xfId="5" applyNumberFormat="1" applyFont="1" applyFill="1" applyBorder="1" applyAlignment="1" applyProtection="1">
      <alignment horizontal="center" vertical="center" wrapText="1"/>
    </xf>
    <xf numFmtId="168" fontId="10" fillId="0" borderId="21" xfId="0" applyNumberFormat="1" applyFont="1" applyFill="1" applyBorder="1" applyAlignment="1" applyProtection="1">
      <alignment horizontal="center" vertical="center"/>
      <protection locked="0"/>
    </xf>
    <xf numFmtId="168" fontId="10" fillId="0" borderId="23" xfId="0" applyNumberFormat="1" applyFont="1" applyFill="1" applyBorder="1" applyAlignment="1" applyProtection="1">
      <alignment horizontal="center" vertical="center"/>
      <protection locked="0"/>
    </xf>
    <xf numFmtId="168" fontId="10" fillId="0" borderId="5" xfId="0" applyNumberFormat="1" applyFont="1" applyFill="1" applyBorder="1" applyAlignment="1" applyProtection="1">
      <alignment horizontal="center" vertical="center"/>
      <protection locked="0"/>
    </xf>
    <xf numFmtId="168" fontId="10" fillId="0" borderId="7" xfId="0" applyNumberFormat="1" applyFont="1" applyFill="1" applyBorder="1" applyAlignment="1" applyProtection="1">
      <alignment horizontal="center" vertical="center"/>
      <protection locked="0"/>
    </xf>
    <xf numFmtId="168" fontId="10" fillId="5" borderId="5" xfId="0" applyNumberFormat="1" applyFont="1" applyFill="1" applyBorder="1" applyAlignment="1" applyProtection="1">
      <alignment horizontal="center" vertical="center"/>
      <protection locked="0"/>
    </xf>
    <xf numFmtId="168" fontId="10" fillId="5" borderId="7" xfId="0" applyNumberFormat="1" applyFont="1" applyFill="1" applyBorder="1" applyAlignment="1" applyProtection="1">
      <alignment horizontal="center" vertical="center"/>
      <protection locked="0"/>
    </xf>
    <xf numFmtId="168" fontId="10" fillId="5" borderId="28" xfId="0" applyNumberFormat="1" applyFont="1" applyFill="1" applyBorder="1" applyAlignment="1" applyProtection="1">
      <alignment horizontal="center" vertical="center"/>
      <protection locked="0"/>
    </xf>
    <xf numFmtId="168" fontId="10" fillId="5" borderId="29" xfId="0" applyNumberFormat="1" applyFont="1" applyFill="1" applyBorder="1" applyAlignment="1" applyProtection="1">
      <alignment horizontal="center" vertical="center"/>
      <protection locked="0"/>
    </xf>
    <xf numFmtId="0" fontId="10" fillId="0" borderId="56"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center" wrapText="1"/>
    </xf>
    <xf numFmtId="0" fontId="8" fillId="0" borderId="0" xfId="0" applyFont="1" applyAlignment="1" applyProtection="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textRotation="90" wrapText="1"/>
    </xf>
    <xf numFmtId="168" fontId="10" fillId="0" borderId="23" xfId="8" applyNumberFormat="1" applyFont="1" applyFill="1" applyBorder="1" applyAlignment="1" applyProtection="1">
      <alignment horizontal="center" vertical="center"/>
      <protection locked="0"/>
    </xf>
    <xf numFmtId="168" fontId="10" fillId="0" borderId="22" xfId="8" applyNumberFormat="1" applyFont="1" applyFill="1" applyBorder="1" applyAlignment="1" applyProtection="1">
      <alignment horizontal="center" vertical="center"/>
      <protection locked="0"/>
    </xf>
    <xf numFmtId="168" fontId="10" fillId="0" borderId="26" xfId="8" applyNumberFormat="1" applyFont="1" applyFill="1" applyBorder="1" applyAlignment="1" applyProtection="1">
      <alignment horizontal="center" vertical="center"/>
      <protection locked="0"/>
    </xf>
    <xf numFmtId="168" fontId="10" fillId="0" borderId="7" xfId="8" applyNumberFormat="1" applyFont="1" applyFill="1" applyBorder="1" applyAlignment="1" applyProtection="1">
      <alignment horizontal="center" vertical="center"/>
      <protection locked="0"/>
    </xf>
    <xf numFmtId="168" fontId="10" fillId="0" borderId="6" xfId="8" applyNumberFormat="1" applyFont="1" applyFill="1" applyBorder="1" applyAlignment="1" applyProtection="1">
      <alignment horizontal="center" vertical="center"/>
      <protection locked="0"/>
    </xf>
    <xf numFmtId="168" fontId="10" fillId="0" borderId="46" xfId="8" applyNumberFormat="1" applyFont="1" applyFill="1" applyBorder="1" applyAlignment="1" applyProtection="1">
      <alignment horizontal="center" vertical="center"/>
      <protection locked="0"/>
    </xf>
    <xf numFmtId="168" fontId="10" fillId="4" borderId="7" xfId="8" applyNumberFormat="1" applyFont="1" applyFill="1" applyBorder="1" applyAlignment="1" applyProtection="1">
      <alignment horizontal="center" vertical="center"/>
      <protection locked="0"/>
    </xf>
    <xf numFmtId="168" fontId="10" fillId="4" borderId="6" xfId="8" applyNumberFormat="1" applyFont="1" applyFill="1" applyBorder="1" applyAlignment="1" applyProtection="1">
      <alignment horizontal="center" vertical="center"/>
      <protection locked="0"/>
    </xf>
    <xf numFmtId="168" fontId="10" fillId="4" borderId="46" xfId="8" applyNumberFormat="1" applyFont="1" applyFill="1" applyBorder="1" applyAlignment="1" applyProtection="1">
      <alignment horizontal="center" vertical="center"/>
      <protection locked="0"/>
    </xf>
    <xf numFmtId="168" fontId="10" fillId="4" borderId="29" xfId="8" applyNumberFormat="1" applyFont="1" applyFill="1" applyBorder="1" applyAlignment="1" applyProtection="1">
      <alignment horizontal="center" vertical="center"/>
      <protection locked="0"/>
    </xf>
    <xf numFmtId="168" fontId="10" fillId="4" borderId="31" xfId="8" applyNumberFormat="1" applyFont="1" applyFill="1" applyBorder="1" applyAlignment="1" applyProtection="1">
      <alignment horizontal="center" vertical="center"/>
      <protection locked="0"/>
    </xf>
    <xf numFmtId="168" fontId="10" fillId="4" borderId="49" xfId="8" applyNumberFormat="1" applyFont="1" applyFill="1" applyBorder="1" applyAlignment="1" applyProtection="1">
      <alignment horizontal="center" vertical="center"/>
      <protection locked="0"/>
    </xf>
    <xf numFmtId="168" fontId="10" fillId="0" borderId="29" xfId="8" applyNumberFormat="1" applyFont="1" applyFill="1" applyBorder="1" applyAlignment="1" applyProtection="1">
      <alignment horizontal="center" vertical="center"/>
      <protection locked="0"/>
    </xf>
    <xf numFmtId="168" fontId="10" fillId="0" borderId="31" xfId="8" applyNumberFormat="1" applyFont="1" applyFill="1" applyBorder="1" applyAlignment="1" applyProtection="1">
      <alignment horizontal="center" vertical="center"/>
      <protection locked="0"/>
    </xf>
    <xf numFmtId="167" fontId="10" fillId="0" borderId="24" xfId="0" applyNumberFormat="1" applyFont="1" applyFill="1" applyBorder="1" applyAlignment="1" applyProtection="1">
      <alignment horizontal="center" vertical="center"/>
      <protection locked="0"/>
    </xf>
    <xf numFmtId="167" fontId="10" fillId="0" borderId="25" xfId="0" applyNumberFormat="1" applyFont="1" applyFill="1" applyBorder="1" applyAlignment="1" applyProtection="1">
      <alignment horizontal="center" vertical="center"/>
      <protection locked="0"/>
    </xf>
    <xf numFmtId="167" fontId="10" fillId="0" borderId="27" xfId="0" applyNumberFormat="1" applyFont="1" applyFill="1" applyBorder="1" applyAlignment="1" applyProtection="1">
      <alignment horizontal="center" vertical="center"/>
      <protection locked="0"/>
    </xf>
    <xf numFmtId="167" fontId="10" fillId="0" borderId="8" xfId="0" applyNumberFormat="1" applyFont="1" applyFill="1" applyBorder="1" applyAlignment="1" applyProtection="1">
      <alignment horizontal="center" vertical="center"/>
      <protection locked="0"/>
    </xf>
    <xf numFmtId="167" fontId="10" fillId="0" borderId="45" xfId="0" applyNumberFormat="1" applyFont="1" applyFill="1" applyBorder="1" applyAlignment="1" applyProtection="1">
      <alignment horizontal="center" vertical="center"/>
      <protection locked="0"/>
    </xf>
    <xf numFmtId="167" fontId="10" fillId="0" borderId="30"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0" xfId="0" applyFont="1" applyBorder="1" applyAlignment="1" applyProtection="1"/>
    <xf numFmtId="171" fontId="2" fillId="0" borderId="0" xfId="0" applyNumberFormat="1" applyFont="1" applyBorder="1" applyAlignment="1" applyProtection="1"/>
    <xf numFmtId="0" fontId="2" fillId="0" borderId="0" xfId="0" applyFont="1" applyAlignment="1" applyProtection="1">
      <alignment horizontal="center"/>
    </xf>
    <xf numFmtId="0" fontId="2" fillId="0" borderId="7" xfId="0" applyFont="1" applyFill="1" applyBorder="1" applyAlignment="1" applyProtection="1">
      <alignment horizontal="left" vertical="center" wrapText="1"/>
      <protection locked="0"/>
    </xf>
    <xf numFmtId="0" fontId="8" fillId="0" borderId="3" xfId="0" applyFont="1" applyBorder="1" applyAlignment="1" applyProtection="1">
      <alignment horizontal="center" vertical="center"/>
    </xf>
    <xf numFmtId="0" fontId="8" fillId="3" borderId="21" xfId="0" applyNumberFormat="1" applyFont="1" applyFill="1" applyBorder="1" applyAlignment="1" applyProtection="1">
      <alignment vertical="center"/>
    </xf>
    <xf numFmtId="0" fontId="8" fillId="3" borderId="9" xfId="0" applyNumberFormat="1" applyFont="1" applyFill="1" applyBorder="1" applyAlignment="1" applyProtection="1">
      <alignment vertical="center"/>
    </xf>
    <xf numFmtId="167" fontId="8" fillId="3" borderId="12" xfId="9" applyNumberFormat="1" applyFont="1" applyFill="1" applyBorder="1" applyAlignment="1" applyProtection="1">
      <alignment horizontal="center" vertical="center"/>
    </xf>
    <xf numFmtId="168" fontId="8" fillId="3" borderId="7" xfId="0" applyNumberFormat="1" applyFont="1" applyFill="1" applyBorder="1" applyAlignment="1" applyProtection="1">
      <alignment horizontal="center" vertical="center"/>
    </xf>
    <xf numFmtId="0" fontId="8" fillId="3" borderId="7" xfId="0" applyFont="1" applyFill="1" applyBorder="1" applyAlignment="1" applyProtection="1">
      <alignment vertical="center"/>
    </xf>
    <xf numFmtId="0" fontId="8" fillId="0" borderId="11" xfId="0" applyFont="1" applyBorder="1" applyAlignment="1" applyProtection="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8" fontId="10" fillId="4" borderId="59" xfId="8" applyNumberFormat="1" applyFont="1" applyFill="1" applyBorder="1" applyAlignment="1" applyProtection="1">
      <alignment horizontal="center" vertical="center"/>
      <protection locked="0"/>
    </xf>
    <xf numFmtId="168" fontId="10" fillId="4" borderId="57" xfId="8" applyNumberFormat="1" applyFont="1" applyFill="1" applyBorder="1" applyAlignment="1" applyProtection="1">
      <alignment horizontal="center" vertical="center"/>
      <protection locked="0"/>
    </xf>
    <xf numFmtId="168" fontId="10" fillId="4" borderId="11" xfId="8" applyNumberFormat="1" applyFont="1" applyFill="1" applyBorder="1" applyAlignment="1" applyProtection="1">
      <alignment horizontal="center" vertical="center"/>
      <protection locked="0"/>
    </xf>
    <xf numFmtId="168" fontId="10" fillId="4" borderId="10" xfId="8" applyNumberFormat="1" applyFont="1" applyFill="1" applyBorder="1" applyAlignment="1" applyProtection="1">
      <alignment horizontal="center" vertical="center"/>
      <protection locked="0"/>
    </xf>
    <xf numFmtId="168"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pplyProtection="1">
      <alignment horizontal="center" vertical="center"/>
    </xf>
    <xf numFmtId="0" fontId="8" fillId="0" borderId="0" xfId="0" applyFont="1" applyAlignment="1" applyProtection="1">
      <alignment vertical="center"/>
    </xf>
    <xf numFmtId="0" fontId="33"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center" vertical="center" wrapText="1"/>
      <protection locked="0"/>
    </xf>
    <xf numFmtId="0" fontId="2" fillId="0" borderId="0" xfId="0" applyFont="1" applyAlignment="1" applyProtection="1">
      <alignment horizontal="center"/>
    </xf>
    <xf numFmtId="0" fontId="12" fillId="0" borderId="0" xfId="0" applyFont="1" applyFill="1" applyBorder="1" applyProtection="1">
      <protection locked="0"/>
    </xf>
    <xf numFmtId="0" fontId="8" fillId="0" borderId="55" xfId="0" applyFont="1" applyFill="1" applyBorder="1" applyAlignment="1" applyProtection="1">
      <alignment horizontal="left" vertical="center" wrapText="1"/>
      <protection locked="0"/>
    </xf>
    <xf numFmtId="0" fontId="8" fillId="0" borderId="68"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wrapText="1"/>
      <protection locked="0"/>
    </xf>
    <xf numFmtId="168" fontId="8" fillId="0" borderId="21" xfId="0" applyNumberFormat="1" applyFont="1" applyFill="1" applyBorder="1" applyAlignment="1" applyProtection="1">
      <alignment horizontal="center" wrapText="1"/>
      <protection locked="0"/>
    </xf>
    <xf numFmtId="168" fontId="8" fillId="0" borderId="22" xfId="0" applyNumberFormat="1" applyFont="1" applyFill="1" applyBorder="1" applyProtection="1">
      <protection locked="0"/>
    </xf>
    <xf numFmtId="168" fontId="8" fillId="0" borderId="26" xfId="0" applyNumberFormat="1" applyFont="1" applyFill="1" applyBorder="1" applyProtection="1">
      <protection locked="0"/>
    </xf>
    <xf numFmtId="168" fontId="8" fillId="0" borderId="5" xfId="0" applyNumberFormat="1" applyFont="1" applyFill="1" applyBorder="1" applyAlignment="1" applyProtection="1">
      <alignment horizontal="center" wrapText="1"/>
      <protection locked="0"/>
    </xf>
    <xf numFmtId="168" fontId="8" fillId="0" borderId="6" xfId="0" applyNumberFormat="1" applyFont="1" applyFill="1" applyBorder="1" applyProtection="1">
      <protection locked="0"/>
    </xf>
    <xf numFmtId="168" fontId="8" fillId="0" borderId="46" xfId="0" applyNumberFormat="1" applyFont="1" applyFill="1" applyBorder="1" applyProtection="1">
      <protection locked="0"/>
    </xf>
    <xf numFmtId="168" fontId="8" fillId="0" borderId="28" xfId="0" applyNumberFormat="1" applyFont="1" applyFill="1" applyBorder="1" applyAlignment="1" applyProtection="1">
      <alignment horizontal="center" wrapText="1"/>
      <protection locked="0"/>
    </xf>
    <xf numFmtId="168" fontId="8" fillId="0" borderId="31" xfId="0" applyNumberFormat="1" applyFont="1" applyFill="1" applyBorder="1" applyProtection="1">
      <protection locked="0"/>
    </xf>
    <xf numFmtId="168" fontId="8" fillId="0" borderId="49" xfId="0" applyNumberFormat="1" applyFont="1" applyFill="1" applyBorder="1" applyProtection="1">
      <protection locked="0"/>
    </xf>
    <xf numFmtId="168" fontId="12" fillId="0" borderId="0" xfId="0" applyNumberFormat="1" applyFont="1" applyFill="1" applyBorder="1" applyAlignment="1">
      <alignment horizontal="center"/>
    </xf>
    <xf numFmtId="9" fontId="8" fillId="0" borderId="56" xfId="3" applyNumberFormat="1" applyFont="1" applyFill="1" applyBorder="1" applyAlignment="1" applyProtection="1">
      <alignment horizontal="center"/>
      <protection locked="0"/>
    </xf>
    <xf numFmtId="9" fontId="8" fillId="0" borderId="44" xfId="3" applyNumberFormat="1" applyFont="1" applyFill="1" applyBorder="1" applyAlignment="1" applyProtection="1">
      <alignment horizontal="center"/>
      <protection locked="0"/>
    </xf>
    <xf numFmtId="167" fontId="8" fillId="0" borderId="24" xfId="0" applyNumberFormat="1" applyFont="1" applyFill="1" applyBorder="1" applyAlignment="1" applyProtection="1">
      <alignment horizontal="center" vertical="center"/>
      <protection locked="0"/>
    </xf>
    <xf numFmtId="167" fontId="8" fillId="0" borderId="27" xfId="0" applyNumberFormat="1" applyFont="1" applyFill="1" applyBorder="1" applyAlignment="1" applyProtection="1">
      <alignment horizontal="center" vertical="center"/>
      <protection locked="0"/>
    </xf>
    <xf numFmtId="167" fontId="8" fillId="0" borderId="45" xfId="0" applyNumberFormat="1" applyFont="1" applyFill="1" applyBorder="1" applyAlignment="1" applyProtection="1">
      <alignment horizontal="center" vertical="center"/>
      <protection locked="0"/>
    </xf>
    <xf numFmtId="168" fontId="8" fillId="0" borderId="23" xfId="0" applyNumberFormat="1" applyFont="1" applyFill="1" applyBorder="1" applyAlignment="1" applyProtection="1">
      <alignment horizontal="center" vertical="center"/>
      <protection locked="0"/>
    </xf>
    <xf numFmtId="168" fontId="8" fillId="0" borderId="25" xfId="0" applyNumberFormat="1" applyFont="1" applyFill="1" applyBorder="1" applyAlignment="1" applyProtection="1">
      <alignment horizontal="center" vertical="center"/>
      <protection locked="0"/>
    </xf>
    <xf numFmtId="168" fontId="8" fillId="0" borderId="7" xfId="0" applyNumberFormat="1" applyFont="1" applyFill="1" applyBorder="1" applyAlignment="1" applyProtection="1">
      <alignment horizontal="center" vertical="center"/>
      <protection locked="0"/>
    </xf>
    <xf numFmtId="168" fontId="8" fillId="0" borderId="8" xfId="0" applyNumberFormat="1" applyFont="1" applyFill="1" applyBorder="1" applyAlignment="1" applyProtection="1">
      <alignment horizontal="center" vertical="center"/>
      <protection locked="0"/>
    </xf>
    <xf numFmtId="168" fontId="8" fillId="3" borderId="66" xfId="0" applyNumberFormat="1" applyFont="1" applyFill="1" applyBorder="1" applyAlignment="1">
      <alignment horizontal="center"/>
    </xf>
    <xf numFmtId="168" fontId="8" fillId="3" borderId="63" xfId="0" applyNumberFormat="1" applyFont="1" applyFill="1" applyBorder="1" applyAlignment="1">
      <alignment horizontal="center"/>
    </xf>
    <xf numFmtId="168" fontId="8" fillId="3" borderId="67" xfId="0" applyNumberFormat="1" applyFont="1" applyFill="1" applyBorder="1" applyAlignment="1">
      <alignment horizontal="center"/>
    </xf>
    <xf numFmtId="168" fontId="12" fillId="3" borderId="36" xfId="0" applyNumberFormat="1" applyFont="1" applyFill="1" applyBorder="1" applyAlignment="1">
      <alignment horizontal="center"/>
    </xf>
    <xf numFmtId="168" fontId="12" fillId="3" borderId="66" xfId="0" applyNumberFormat="1" applyFont="1" applyFill="1" applyBorder="1" applyAlignment="1">
      <alignment horizontal="center"/>
    </xf>
    <xf numFmtId="168" fontId="12" fillId="3" borderId="63" xfId="0" applyNumberFormat="1" applyFont="1" applyFill="1" applyBorder="1" applyAlignment="1">
      <alignment horizontal="center"/>
    </xf>
    <xf numFmtId="168" fontId="12" fillId="3" borderId="67" xfId="0" applyNumberFormat="1" applyFont="1" applyFill="1" applyBorder="1" applyAlignment="1">
      <alignment horizontal="center"/>
    </xf>
    <xf numFmtId="168" fontId="12" fillId="3" borderId="33" xfId="0" applyNumberFormat="1" applyFont="1" applyFill="1" applyBorder="1" applyAlignment="1" applyProtection="1">
      <alignment horizontal="center" vertical="center" wrapText="1"/>
    </xf>
    <xf numFmtId="168" fontId="12" fillId="3" borderId="14" xfId="0" applyNumberFormat="1" applyFont="1" applyFill="1" applyBorder="1" applyAlignment="1">
      <alignment horizontal="center"/>
    </xf>
    <xf numFmtId="168" fontId="12" fillId="3" borderId="13" xfId="0" applyNumberFormat="1" applyFont="1" applyFill="1" applyBorder="1" applyAlignment="1">
      <alignment horizontal="center"/>
    </xf>
    <xf numFmtId="167" fontId="12" fillId="3" borderId="36" xfId="0" applyNumberFormat="1" applyFont="1" applyFill="1" applyBorder="1" applyAlignment="1">
      <alignment horizontal="center"/>
    </xf>
    <xf numFmtId="168" fontId="12" fillId="3" borderId="75" xfId="0" applyNumberFormat="1" applyFont="1" applyFill="1" applyBorder="1" applyAlignment="1" applyProtection="1">
      <alignment horizontal="center" vertical="center"/>
    </xf>
    <xf numFmtId="0" fontId="8" fillId="0" borderId="76" xfId="0" applyFont="1" applyBorder="1" applyAlignment="1" applyProtection="1">
      <alignment horizontal="center" vertical="center"/>
    </xf>
    <xf numFmtId="168" fontId="12" fillId="3" borderId="67" xfId="0" applyNumberFormat="1" applyFont="1" applyFill="1" applyBorder="1" applyAlignment="1" applyProtection="1">
      <alignment horizontal="center" vertical="center"/>
    </xf>
    <xf numFmtId="168" fontId="15" fillId="6" borderId="34" xfId="0" applyNumberFormat="1" applyFont="1" applyFill="1" applyBorder="1" applyAlignment="1" applyProtection="1">
      <alignment horizontal="center" vertical="center"/>
      <protection locked="0"/>
    </xf>
    <xf numFmtId="9" fontId="30" fillId="6" borderId="25" xfId="9" applyFont="1" applyFill="1" applyBorder="1" applyAlignment="1" applyProtection="1">
      <alignment horizontal="center" vertical="center"/>
      <protection locked="0"/>
    </xf>
    <xf numFmtId="168" fontId="4" fillId="0" borderId="15"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0" fillId="0" borderId="0" xfId="0" applyAlignment="1">
      <alignment horizontal="left" vertical="top" wrapText="1"/>
    </xf>
    <xf numFmtId="0" fontId="20" fillId="0" borderId="2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xf>
    <xf numFmtId="5" fontId="8" fillId="3" borderId="7" xfId="0" applyNumberFormat="1"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5" xfId="0" applyFont="1" applyFill="1" applyBorder="1" applyAlignment="1" applyProtection="1">
      <alignment horizontal="right" vertical="center"/>
    </xf>
    <xf numFmtId="0" fontId="8" fillId="3" borderId="7" xfId="0" applyFont="1" applyFill="1" applyBorder="1" applyAlignment="1" applyProtection="1">
      <alignment horizontal="right" vertical="center"/>
    </xf>
    <xf numFmtId="0" fontId="8" fillId="0" borderId="3" xfId="0" applyFont="1" applyBorder="1" applyAlignment="1" applyProtection="1">
      <alignment horizontal="center" vertical="center"/>
    </xf>
    <xf numFmtId="0" fontId="8" fillId="0" borderId="74" xfId="0" applyFont="1" applyBorder="1" applyAlignment="1" applyProtection="1">
      <alignment horizontal="center" vertical="center"/>
    </xf>
    <xf numFmtId="168" fontId="8" fillId="3" borderId="7" xfId="0" applyNumberFormat="1" applyFont="1" applyFill="1" applyBorder="1" applyAlignment="1" applyProtection="1">
      <alignment horizontal="center" vertical="center"/>
    </xf>
    <xf numFmtId="168" fontId="8" fillId="3" borderId="27" xfId="0" applyNumberFormat="1" applyFont="1" applyFill="1" applyBorder="1" applyAlignment="1" applyProtection="1">
      <alignment horizontal="center" vertical="center"/>
    </xf>
    <xf numFmtId="0" fontId="2" fillId="0" borderId="0" xfId="0" applyFont="1" applyAlignment="1" applyProtection="1">
      <alignment horizontal="center"/>
    </xf>
    <xf numFmtId="0" fontId="1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2" fillId="0" borderId="9" xfId="0" applyFont="1" applyBorder="1" applyAlignment="1" applyProtection="1">
      <alignment horizontal="right" vertical="center"/>
    </xf>
    <xf numFmtId="0" fontId="12" fillId="0" borderId="11" xfId="0" applyFont="1" applyBorder="1" applyAlignment="1" applyProtection="1">
      <alignment horizontal="right" vertical="center"/>
    </xf>
    <xf numFmtId="0" fontId="2" fillId="0" borderId="0" xfId="0" applyFont="1" applyAlignment="1" applyProtection="1">
      <alignment horizontal="left"/>
    </xf>
    <xf numFmtId="0" fontId="8" fillId="0" borderId="11" xfId="0" applyFont="1" applyBorder="1" applyAlignment="1" applyProtection="1">
      <alignment horizontal="center" vertical="center"/>
    </xf>
    <xf numFmtId="0" fontId="8" fillId="0" borderId="37" xfId="0" applyFont="1" applyBorder="1" applyAlignment="1" applyProtection="1">
      <alignment horizontal="left" vertical="center"/>
    </xf>
    <xf numFmtId="5" fontId="12" fillId="3" borderId="11" xfId="0" applyNumberFormat="1"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0" xfId="0" applyFont="1" applyFill="1" applyBorder="1" applyAlignment="1" applyProtection="1">
      <alignment horizontal="center"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12" fillId="3" borderId="5" xfId="0" applyFont="1" applyFill="1" applyBorder="1" applyAlignment="1" applyProtection="1">
      <alignment horizontal="right" vertical="center"/>
    </xf>
    <xf numFmtId="0" fontId="12" fillId="3" borderId="7" xfId="0" applyFont="1" applyFill="1" applyBorder="1" applyAlignment="1" applyProtection="1">
      <alignment horizontal="right" vertical="center"/>
    </xf>
    <xf numFmtId="0" fontId="20" fillId="3" borderId="19" xfId="0" applyFont="1" applyFill="1" applyBorder="1" applyAlignment="1" applyProtection="1">
      <alignment horizontal="center"/>
    </xf>
    <xf numFmtId="0" fontId="8"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Alignment="1" applyProtection="1">
      <alignment horizontal="left" vertical="center"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51" xfId="0" applyFont="1" applyFill="1" applyBorder="1" applyAlignment="1" applyProtection="1">
      <alignment horizontal="center" vertical="center"/>
    </xf>
    <xf numFmtId="0" fontId="25"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20" fillId="3" borderId="55"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11" fillId="0" borderId="5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2"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29" fillId="2" borderId="15" xfId="0" applyFont="1" applyFill="1" applyBorder="1" applyAlignment="1" applyProtection="1">
      <alignment horizontal="center" vertical="center"/>
    </xf>
    <xf numFmtId="0" fontId="2" fillId="3" borderId="44"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5" fillId="2" borderId="13" xfId="0" applyFont="1" applyFill="1" applyBorder="1" applyAlignment="1" applyProtection="1">
      <alignment horizontal="center" vertical="center" wrapText="1"/>
    </xf>
    <xf numFmtId="0" fontId="25" fillId="2" borderId="14"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10" fillId="0" borderId="55" xfId="0" applyFont="1" applyFill="1" applyBorder="1" applyAlignment="1" applyProtection="1">
      <alignment horizontal="left"/>
      <protection locked="0"/>
    </xf>
    <xf numFmtId="0" fontId="10" fillId="0" borderId="44" xfId="0" applyFont="1" applyFill="1" applyBorder="1" applyAlignment="1" applyProtection="1">
      <alignment horizontal="left"/>
      <protection locked="0"/>
    </xf>
    <xf numFmtId="0" fontId="10" fillId="0" borderId="6" xfId="0" applyFont="1" applyFill="1" applyBorder="1" applyAlignment="1" applyProtection="1">
      <alignment horizontal="left"/>
      <protection locked="0"/>
    </xf>
    <xf numFmtId="0" fontId="14" fillId="3" borderId="54"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4" fillId="3" borderId="16"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pplyProtection="1">
      <alignment horizontal="center" vertical="center" wrapText="1"/>
    </xf>
    <xf numFmtId="0" fontId="25" fillId="2" borderId="37" xfId="0" applyFont="1" applyFill="1" applyBorder="1" applyAlignment="1" applyProtection="1">
      <alignment horizontal="center" vertical="center" wrapText="1"/>
    </xf>
    <xf numFmtId="0" fontId="25" fillId="2" borderId="39" xfId="0" applyFont="1" applyFill="1" applyBorder="1" applyAlignment="1" applyProtection="1">
      <alignment horizontal="center" vertical="center" wrapText="1"/>
    </xf>
    <xf numFmtId="0" fontId="10" fillId="0" borderId="5" xfId="0" applyFont="1" applyFill="1" applyBorder="1" applyAlignment="1" applyProtection="1">
      <alignment horizontal="left"/>
      <protection locked="0"/>
    </xf>
    <xf numFmtId="0" fontId="10" fillId="0" borderId="7" xfId="0" applyFont="1" applyFill="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8" fillId="3" borderId="20"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4" fillId="2" borderId="41" xfId="0" applyFont="1" applyFill="1" applyBorder="1" applyAlignment="1" applyProtection="1">
      <alignment horizontal="center" vertical="center"/>
    </xf>
    <xf numFmtId="0" fontId="24" fillId="2" borderId="42" xfId="0" applyFont="1" applyFill="1" applyBorder="1" applyAlignment="1" applyProtection="1">
      <alignment horizontal="center" vertical="center"/>
    </xf>
    <xf numFmtId="0" fontId="24" fillId="2" borderId="43" xfId="0" applyFont="1" applyFill="1" applyBorder="1" applyAlignment="1" applyProtection="1">
      <alignment horizontal="center" vertical="center"/>
    </xf>
    <xf numFmtId="0" fontId="25" fillId="2" borderId="38" xfId="0" applyFont="1" applyFill="1" applyBorder="1" applyAlignment="1" applyProtection="1">
      <alignment horizontal="center" vertical="center"/>
    </xf>
    <xf numFmtId="0" fontId="25" fillId="2" borderId="37" xfId="0" applyFont="1" applyFill="1" applyBorder="1" applyAlignment="1" applyProtection="1">
      <alignment horizontal="center" vertical="center"/>
    </xf>
    <xf numFmtId="0" fontId="25" fillId="2" borderId="17" xfId="0" applyFont="1" applyFill="1" applyBorder="1" applyAlignment="1" applyProtection="1">
      <alignment horizontal="center" vertical="center"/>
    </xf>
    <xf numFmtId="0" fontId="25" fillId="2" borderId="18" xfId="0" applyFont="1" applyFill="1" applyBorder="1" applyAlignment="1" applyProtection="1">
      <alignment horizontal="center" vertical="center"/>
    </xf>
    <xf numFmtId="0" fontId="10" fillId="0" borderId="55" xfId="0" applyFont="1" applyFill="1" applyBorder="1" applyAlignment="1" applyProtection="1">
      <alignment horizontal="center"/>
      <protection locked="0"/>
    </xf>
    <xf numFmtId="0" fontId="10" fillId="0" borderId="44"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21" xfId="0" applyFont="1" applyFill="1" applyBorder="1" applyAlignment="1" applyProtection="1">
      <alignment horizontal="left"/>
      <protection locked="0"/>
    </xf>
    <xf numFmtId="0" fontId="10" fillId="0" borderId="22" xfId="0" applyFont="1" applyFill="1" applyBorder="1" applyAlignment="1" applyProtection="1">
      <alignment horizontal="left"/>
      <protection locked="0"/>
    </xf>
    <xf numFmtId="0" fontId="10" fillId="0" borderId="23" xfId="0" applyFont="1" applyFill="1" applyBorder="1" applyAlignment="1" applyProtection="1">
      <alignment horizontal="left"/>
      <protection locked="0"/>
    </xf>
    <xf numFmtId="0" fontId="8" fillId="3" borderId="54"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25" fillId="2" borderId="16" xfId="0" applyFont="1" applyFill="1" applyBorder="1" applyAlignment="1" applyProtection="1">
      <alignment horizontal="center" vertical="top"/>
    </xf>
    <xf numFmtId="0" fontId="25" fillId="2" borderId="17" xfId="0" applyFont="1" applyFill="1" applyBorder="1" applyAlignment="1" applyProtection="1">
      <alignment horizontal="center" vertical="top"/>
    </xf>
    <xf numFmtId="0" fontId="25" fillId="2" borderId="18" xfId="0" applyFont="1" applyFill="1" applyBorder="1" applyAlignment="1" applyProtection="1">
      <alignment horizontal="center" vertical="top"/>
    </xf>
    <xf numFmtId="0" fontId="17" fillId="3" borderId="13" xfId="0" applyFont="1" applyFill="1" applyBorder="1" applyAlignment="1" applyProtection="1">
      <alignment horizontal="left" vertical="center"/>
    </xf>
    <xf numFmtId="0" fontId="17" fillId="3" borderId="14" xfId="0" applyFont="1" applyFill="1" applyBorder="1" applyAlignment="1" applyProtection="1">
      <alignment horizontal="left" vertical="center"/>
    </xf>
    <xf numFmtId="0" fontId="17" fillId="3" borderId="15" xfId="0" applyFont="1" applyFill="1" applyBorder="1" applyAlignment="1" applyProtection="1">
      <alignment horizontal="left" vertical="center"/>
    </xf>
    <xf numFmtId="0" fontId="12" fillId="3" borderId="13" xfId="0" applyFont="1" applyFill="1" applyBorder="1" applyAlignment="1" applyProtection="1">
      <alignment horizontal="right" vertical="center"/>
    </xf>
    <xf numFmtId="0" fontId="12" fillId="3" borderId="14" xfId="0" applyFont="1" applyFill="1" applyBorder="1" applyAlignment="1" applyProtection="1">
      <alignment horizontal="right" vertical="center"/>
    </xf>
    <xf numFmtId="0" fontId="8" fillId="3" borderId="38"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168" fontId="8" fillId="0" borderId="27" xfId="0" applyNumberFormat="1" applyFont="1" applyFill="1" applyBorder="1" applyAlignment="1" applyProtection="1">
      <alignment horizontal="center" vertical="center"/>
      <protection locked="0"/>
    </xf>
    <xf numFmtId="168" fontId="8" fillId="0" borderId="6"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wrapText="1"/>
      <protection locked="0"/>
    </xf>
    <xf numFmtId="168" fontId="8" fillId="0" borderId="24" xfId="0" applyNumberFormat="1" applyFont="1" applyFill="1" applyBorder="1" applyAlignment="1" applyProtection="1">
      <alignment horizontal="center" vertical="center"/>
      <protection locked="0"/>
    </xf>
    <xf numFmtId="168" fontId="8" fillId="0" borderId="22" xfId="0" applyNumberFormat="1" applyFont="1" applyFill="1" applyBorder="1" applyAlignment="1" applyProtection="1">
      <alignment horizontal="center" vertical="center"/>
      <protection locked="0"/>
    </xf>
    <xf numFmtId="0" fontId="25" fillId="2" borderId="16" xfId="0" applyFont="1" applyFill="1" applyBorder="1" applyAlignment="1" applyProtection="1">
      <alignment horizontal="center" vertical="center"/>
    </xf>
    <xf numFmtId="0" fontId="8" fillId="3" borderId="6" xfId="0" applyFont="1" applyFill="1" applyBorder="1" applyAlignment="1" applyProtection="1">
      <alignment horizontal="left" vertical="center"/>
    </xf>
    <xf numFmtId="0" fontId="8" fillId="3" borderId="10" xfId="0" applyFont="1" applyFill="1" applyBorder="1" applyAlignment="1" applyProtection="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5" fillId="2" borderId="39" xfId="0" applyFont="1" applyFill="1" applyBorder="1" applyAlignment="1" applyProtection="1">
      <alignment horizontal="center" vertical="center"/>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tabSelected="1" workbookViewId="0">
      <selection sqref="A1:O29"/>
    </sheetView>
  </sheetViews>
  <sheetFormatPr defaultRowHeight="15" x14ac:dyDescent="0.25"/>
  <cols>
    <col min="15" max="15" width="10.7109375" customWidth="1"/>
  </cols>
  <sheetData>
    <row r="1" spans="1:15" x14ac:dyDescent="0.25">
      <c r="A1" s="226" t="s">
        <v>113</v>
      </c>
      <c r="B1" s="227"/>
      <c r="C1" s="227"/>
      <c r="D1" s="227"/>
      <c r="E1" s="227"/>
      <c r="F1" s="227"/>
      <c r="G1" s="227"/>
      <c r="H1" s="227"/>
      <c r="I1" s="227"/>
      <c r="J1" s="227"/>
      <c r="K1" s="227"/>
      <c r="L1" s="227"/>
      <c r="M1" s="227"/>
      <c r="N1" s="227"/>
      <c r="O1" s="227"/>
    </row>
    <row r="2" spans="1:15" x14ac:dyDescent="0.25">
      <c r="A2" s="227"/>
      <c r="B2" s="227"/>
      <c r="C2" s="227"/>
      <c r="D2" s="227"/>
      <c r="E2" s="227"/>
      <c r="F2" s="227"/>
      <c r="G2" s="227"/>
      <c r="H2" s="227"/>
      <c r="I2" s="227"/>
      <c r="J2" s="227"/>
      <c r="K2" s="227"/>
      <c r="L2" s="227"/>
      <c r="M2" s="227"/>
      <c r="N2" s="227"/>
      <c r="O2" s="227"/>
    </row>
    <row r="3" spans="1:15" x14ac:dyDescent="0.25">
      <c r="A3" s="227"/>
      <c r="B3" s="227"/>
      <c r="C3" s="227"/>
      <c r="D3" s="227"/>
      <c r="E3" s="227"/>
      <c r="F3" s="227"/>
      <c r="G3" s="227"/>
      <c r="H3" s="227"/>
      <c r="I3" s="227"/>
      <c r="J3" s="227"/>
      <c r="K3" s="227"/>
      <c r="L3" s="227"/>
      <c r="M3" s="227"/>
      <c r="N3" s="227"/>
      <c r="O3" s="227"/>
    </row>
    <row r="4" spans="1:15" x14ac:dyDescent="0.25">
      <c r="A4" s="227"/>
      <c r="B4" s="227"/>
      <c r="C4" s="227"/>
      <c r="D4" s="227"/>
      <c r="E4" s="227"/>
      <c r="F4" s="227"/>
      <c r="G4" s="227"/>
      <c r="H4" s="227"/>
      <c r="I4" s="227"/>
      <c r="J4" s="227"/>
      <c r="K4" s="227"/>
      <c r="L4" s="227"/>
      <c r="M4" s="227"/>
      <c r="N4" s="227"/>
      <c r="O4" s="227"/>
    </row>
    <row r="5" spans="1:15" x14ac:dyDescent="0.25">
      <c r="A5" s="227"/>
      <c r="B5" s="227"/>
      <c r="C5" s="227"/>
      <c r="D5" s="227"/>
      <c r="E5" s="227"/>
      <c r="F5" s="227"/>
      <c r="G5" s="227"/>
      <c r="H5" s="227"/>
      <c r="I5" s="227"/>
      <c r="J5" s="227"/>
      <c r="K5" s="227"/>
      <c r="L5" s="227"/>
      <c r="M5" s="227"/>
      <c r="N5" s="227"/>
      <c r="O5" s="227"/>
    </row>
    <row r="6" spans="1:15" x14ac:dyDescent="0.25">
      <c r="A6" s="227"/>
      <c r="B6" s="227"/>
      <c r="C6" s="227"/>
      <c r="D6" s="227"/>
      <c r="E6" s="227"/>
      <c r="F6" s="227"/>
      <c r="G6" s="227"/>
      <c r="H6" s="227"/>
      <c r="I6" s="227"/>
      <c r="J6" s="227"/>
      <c r="K6" s="227"/>
      <c r="L6" s="227"/>
      <c r="M6" s="227"/>
      <c r="N6" s="227"/>
      <c r="O6" s="227"/>
    </row>
    <row r="7" spans="1:15" x14ac:dyDescent="0.25">
      <c r="A7" s="227"/>
      <c r="B7" s="227"/>
      <c r="C7" s="227"/>
      <c r="D7" s="227"/>
      <c r="E7" s="227"/>
      <c r="F7" s="227"/>
      <c r="G7" s="227"/>
      <c r="H7" s="227"/>
      <c r="I7" s="227"/>
      <c r="J7" s="227"/>
      <c r="K7" s="227"/>
      <c r="L7" s="227"/>
      <c r="M7" s="227"/>
      <c r="N7" s="227"/>
      <c r="O7" s="227"/>
    </row>
    <row r="8" spans="1:15" x14ac:dyDescent="0.25">
      <c r="A8" s="227"/>
      <c r="B8" s="227"/>
      <c r="C8" s="227"/>
      <c r="D8" s="227"/>
      <c r="E8" s="227"/>
      <c r="F8" s="227"/>
      <c r="G8" s="227"/>
      <c r="H8" s="227"/>
      <c r="I8" s="227"/>
      <c r="J8" s="227"/>
      <c r="K8" s="227"/>
      <c r="L8" s="227"/>
      <c r="M8" s="227"/>
      <c r="N8" s="227"/>
      <c r="O8" s="227"/>
    </row>
    <row r="9" spans="1:15" x14ac:dyDescent="0.25">
      <c r="A9" s="227"/>
      <c r="B9" s="227"/>
      <c r="C9" s="227"/>
      <c r="D9" s="227"/>
      <c r="E9" s="227"/>
      <c r="F9" s="227"/>
      <c r="G9" s="227"/>
      <c r="H9" s="227"/>
      <c r="I9" s="227"/>
      <c r="J9" s="227"/>
      <c r="K9" s="227"/>
      <c r="L9" s="227"/>
      <c r="M9" s="227"/>
      <c r="N9" s="227"/>
      <c r="O9" s="227"/>
    </row>
    <row r="10" spans="1:15" x14ac:dyDescent="0.25">
      <c r="A10" s="227"/>
      <c r="B10" s="227"/>
      <c r="C10" s="227"/>
      <c r="D10" s="227"/>
      <c r="E10" s="227"/>
      <c r="F10" s="227"/>
      <c r="G10" s="227"/>
      <c r="H10" s="227"/>
      <c r="I10" s="227"/>
      <c r="J10" s="227"/>
      <c r="K10" s="227"/>
      <c r="L10" s="227"/>
      <c r="M10" s="227"/>
      <c r="N10" s="227"/>
      <c r="O10" s="227"/>
    </row>
    <row r="11" spans="1:15" x14ac:dyDescent="0.25">
      <c r="A11" s="227"/>
      <c r="B11" s="227"/>
      <c r="C11" s="227"/>
      <c r="D11" s="227"/>
      <c r="E11" s="227"/>
      <c r="F11" s="227"/>
      <c r="G11" s="227"/>
      <c r="H11" s="227"/>
      <c r="I11" s="227"/>
      <c r="J11" s="227"/>
      <c r="K11" s="227"/>
      <c r="L11" s="227"/>
      <c r="M11" s="227"/>
      <c r="N11" s="227"/>
      <c r="O11" s="227"/>
    </row>
    <row r="12" spans="1:15" x14ac:dyDescent="0.25">
      <c r="A12" s="227"/>
      <c r="B12" s="227"/>
      <c r="C12" s="227"/>
      <c r="D12" s="227"/>
      <c r="E12" s="227"/>
      <c r="F12" s="227"/>
      <c r="G12" s="227"/>
      <c r="H12" s="227"/>
      <c r="I12" s="227"/>
      <c r="J12" s="227"/>
      <c r="K12" s="227"/>
      <c r="L12" s="227"/>
      <c r="M12" s="227"/>
      <c r="N12" s="227"/>
      <c r="O12" s="227"/>
    </row>
    <row r="13" spans="1:15" x14ac:dyDescent="0.25">
      <c r="A13" s="227"/>
      <c r="B13" s="227"/>
      <c r="C13" s="227"/>
      <c r="D13" s="227"/>
      <c r="E13" s="227"/>
      <c r="F13" s="227"/>
      <c r="G13" s="227"/>
      <c r="H13" s="227"/>
      <c r="I13" s="227"/>
      <c r="J13" s="227"/>
      <c r="K13" s="227"/>
      <c r="L13" s="227"/>
      <c r="M13" s="227"/>
      <c r="N13" s="227"/>
      <c r="O13" s="227"/>
    </row>
    <row r="14" spans="1:15" x14ac:dyDescent="0.25">
      <c r="A14" s="227"/>
      <c r="B14" s="227"/>
      <c r="C14" s="227"/>
      <c r="D14" s="227"/>
      <c r="E14" s="227"/>
      <c r="F14" s="227"/>
      <c r="G14" s="227"/>
      <c r="H14" s="227"/>
      <c r="I14" s="227"/>
      <c r="J14" s="227"/>
      <c r="K14" s="227"/>
      <c r="L14" s="227"/>
      <c r="M14" s="227"/>
      <c r="N14" s="227"/>
      <c r="O14" s="227"/>
    </row>
    <row r="15" spans="1:15" x14ac:dyDescent="0.25">
      <c r="A15" s="227"/>
      <c r="B15" s="227"/>
      <c r="C15" s="227"/>
      <c r="D15" s="227"/>
      <c r="E15" s="227"/>
      <c r="F15" s="227"/>
      <c r="G15" s="227"/>
      <c r="H15" s="227"/>
      <c r="I15" s="227"/>
      <c r="J15" s="227"/>
      <c r="K15" s="227"/>
      <c r="L15" s="227"/>
      <c r="M15" s="227"/>
      <c r="N15" s="227"/>
      <c r="O15" s="227"/>
    </row>
    <row r="16" spans="1:15" x14ac:dyDescent="0.25">
      <c r="A16" s="227"/>
      <c r="B16" s="227"/>
      <c r="C16" s="227"/>
      <c r="D16" s="227"/>
      <c r="E16" s="227"/>
      <c r="F16" s="227"/>
      <c r="G16" s="227"/>
      <c r="H16" s="227"/>
      <c r="I16" s="227"/>
      <c r="J16" s="227"/>
      <c r="K16" s="227"/>
      <c r="L16" s="227"/>
      <c r="M16" s="227"/>
      <c r="N16" s="227"/>
      <c r="O16" s="227"/>
    </row>
    <row r="17" spans="1:15" x14ac:dyDescent="0.25">
      <c r="A17" s="227"/>
      <c r="B17" s="227"/>
      <c r="C17" s="227"/>
      <c r="D17" s="227"/>
      <c r="E17" s="227"/>
      <c r="F17" s="227"/>
      <c r="G17" s="227"/>
      <c r="H17" s="227"/>
      <c r="I17" s="227"/>
      <c r="J17" s="227"/>
      <c r="K17" s="227"/>
      <c r="L17" s="227"/>
      <c r="M17" s="227"/>
      <c r="N17" s="227"/>
      <c r="O17" s="227"/>
    </row>
    <row r="18" spans="1:15" x14ac:dyDescent="0.25">
      <c r="A18" s="227"/>
      <c r="B18" s="227"/>
      <c r="C18" s="227"/>
      <c r="D18" s="227"/>
      <c r="E18" s="227"/>
      <c r="F18" s="227"/>
      <c r="G18" s="227"/>
      <c r="H18" s="227"/>
      <c r="I18" s="227"/>
      <c r="J18" s="227"/>
      <c r="K18" s="227"/>
      <c r="L18" s="227"/>
      <c r="M18" s="227"/>
      <c r="N18" s="227"/>
      <c r="O18" s="227"/>
    </row>
    <row r="19" spans="1:15" x14ac:dyDescent="0.25">
      <c r="A19" s="227"/>
      <c r="B19" s="227"/>
      <c r="C19" s="227"/>
      <c r="D19" s="227"/>
      <c r="E19" s="227"/>
      <c r="F19" s="227"/>
      <c r="G19" s="227"/>
      <c r="H19" s="227"/>
      <c r="I19" s="227"/>
      <c r="J19" s="227"/>
      <c r="K19" s="227"/>
      <c r="L19" s="227"/>
      <c r="M19" s="227"/>
      <c r="N19" s="227"/>
      <c r="O19" s="227"/>
    </row>
    <row r="20" spans="1:15" x14ac:dyDescent="0.25">
      <c r="A20" s="227"/>
      <c r="B20" s="227"/>
      <c r="C20" s="227"/>
      <c r="D20" s="227"/>
      <c r="E20" s="227"/>
      <c r="F20" s="227"/>
      <c r="G20" s="227"/>
      <c r="H20" s="227"/>
      <c r="I20" s="227"/>
      <c r="J20" s="227"/>
      <c r="K20" s="227"/>
      <c r="L20" s="227"/>
      <c r="M20" s="227"/>
      <c r="N20" s="227"/>
      <c r="O20" s="227"/>
    </row>
    <row r="21" spans="1:15" x14ac:dyDescent="0.25">
      <c r="A21" s="227"/>
      <c r="B21" s="227"/>
      <c r="C21" s="227"/>
      <c r="D21" s="227"/>
      <c r="E21" s="227"/>
      <c r="F21" s="227"/>
      <c r="G21" s="227"/>
      <c r="H21" s="227"/>
      <c r="I21" s="227"/>
      <c r="J21" s="227"/>
      <c r="K21" s="227"/>
      <c r="L21" s="227"/>
      <c r="M21" s="227"/>
      <c r="N21" s="227"/>
      <c r="O21" s="227"/>
    </row>
    <row r="22" spans="1:15" x14ac:dyDescent="0.25">
      <c r="A22" s="227"/>
      <c r="B22" s="227"/>
      <c r="C22" s="227"/>
      <c r="D22" s="227"/>
      <c r="E22" s="227"/>
      <c r="F22" s="227"/>
      <c r="G22" s="227"/>
      <c r="H22" s="227"/>
      <c r="I22" s="227"/>
      <c r="J22" s="227"/>
      <c r="K22" s="227"/>
      <c r="L22" s="227"/>
      <c r="M22" s="227"/>
      <c r="N22" s="227"/>
      <c r="O22" s="227"/>
    </row>
    <row r="23" spans="1:15" x14ac:dyDescent="0.25">
      <c r="A23" s="227"/>
      <c r="B23" s="227"/>
      <c r="C23" s="227"/>
      <c r="D23" s="227"/>
      <c r="E23" s="227"/>
      <c r="F23" s="227"/>
      <c r="G23" s="227"/>
      <c r="H23" s="227"/>
      <c r="I23" s="227"/>
      <c r="J23" s="227"/>
      <c r="K23" s="227"/>
      <c r="L23" s="227"/>
      <c r="M23" s="227"/>
      <c r="N23" s="227"/>
      <c r="O23" s="227"/>
    </row>
    <row r="24" spans="1:15" x14ac:dyDescent="0.25">
      <c r="A24" s="227"/>
      <c r="B24" s="227"/>
      <c r="C24" s="227"/>
      <c r="D24" s="227"/>
      <c r="E24" s="227"/>
      <c r="F24" s="227"/>
      <c r="G24" s="227"/>
      <c r="H24" s="227"/>
      <c r="I24" s="227"/>
      <c r="J24" s="227"/>
      <c r="K24" s="227"/>
      <c r="L24" s="227"/>
      <c r="M24" s="227"/>
      <c r="N24" s="227"/>
      <c r="O24" s="227"/>
    </row>
    <row r="25" spans="1:15" x14ac:dyDescent="0.25">
      <c r="A25" s="227"/>
      <c r="B25" s="227"/>
      <c r="C25" s="227"/>
      <c r="D25" s="227"/>
      <c r="E25" s="227"/>
      <c r="F25" s="227"/>
      <c r="G25" s="227"/>
      <c r="H25" s="227"/>
      <c r="I25" s="227"/>
      <c r="J25" s="227"/>
      <c r="K25" s="227"/>
      <c r="L25" s="227"/>
      <c r="M25" s="227"/>
      <c r="N25" s="227"/>
      <c r="O25" s="227"/>
    </row>
    <row r="26" spans="1:15" x14ac:dyDescent="0.25">
      <c r="A26" s="227"/>
      <c r="B26" s="227"/>
      <c r="C26" s="227"/>
      <c r="D26" s="227"/>
      <c r="E26" s="227"/>
      <c r="F26" s="227"/>
      <c r="G26" s="227"/>
      <c r="H26" s="227"/>
      <c r="I26" s="227"/>
      <c r="J26" s="227"/>
      <c r="K26" s="227"/>
      <c r="L26" s="227"/>
      <c r="M26" s="227"/>
      <c r="N26" s="227"/>
      <c r="O26" s="227"/>
    </row>
    <row r="27" spans="1:15" x14ac:dyDescent="0.25">
      <c r="A27" s="227"/>
      <c r="B27" s="227"/>
      <c r="C27" s="227"/>
      <c r="D27" s="227"/>
      <c r="E27" s="227"/>
      <c r="F27" s="227"/>
      <c r="G27" s="227"/>
      <c r="H27" s="227"/>
      <c r="I27" s="227"/>
      <c r="J27" s="227"/>
      <c r="K27" s="227"/>
      <c r="L27" s="227"/>
      <c r="M27" s="227"/>
      <c r="N27" s="227"/>
      <c r="O27" s="227"/>
    </row>
    <row r="28" spans="1:15" x14ac:dyDescent="0.25">
      <c r="A28" s="227"/>
      <c r="B28" s="227"/>
      <c r="C28" s="227"/>
      <c r="D28" s="227"/>
      <c r="E28" s="227"/>
      <c r="F28" s="227"/>
      <c r="G28" s="227"/>
      <c r="H28" s="227"/>
      <c r="I28" s="227"/>
      <c r="J28" s="227"/>
      <c r="K28" s="227"/>
      <c r="L28" s="227"/>
      <c r="M28" s="227"/>
      <c r="N28" s="227"/>
      <c r="O28" s="227"/>
    </row>
    <row r="29" spans="1:15" ht="37.5" customHeight="1" x14ac:dyDescent="0.25">
      <c r="A29" s="227"/>
      <c r="B29" s="227"/>
      <c r="C29" s="227"/>
      <c r="D29" s="227"/>
      <c r="E29" s="227"/>
      <c r="F29" s="227"/>
      <c r="G29" s="227"/>
      <c r="H29" s="227"/>
      <c r="I29" s="227"/>
      <c r="J29" s="227"/>
      <c r="K29" s="227"/>
      <c r="L29" s="227"/>
      <c r="M29" s="227"/>
      <c r="N29" s="227"/>
      <c r="O29" s="227"/>
    </row>
  </sheetData>
  <sheetProtection algorithmName="SHA-512" hashValue="ZFdrM64Qk+wEZSNkDZOqNSzp/oR0NgQwfmNISprylKidX+9+BjX/UJ8KCCpCSke87LrFSe9XDDBe0p2Tuddimw==" saltValue="1d9gm/McfHzgMcEedkWUS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dimension ref="A1:U885"/>
  <sheetViews>
    <sheetView zoomScaleNormal="100" workbookViewId="0">
      <selection activeCell="A109" sqref="A109:S120"/>
    </sheetView>
  </sheetViews>
  <sheetFormatPr defaultColWidth="9.28515625" defaultRowHeight="11.25" x14ac:dyDescent="0.2"/>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3.42578125" style="2" hidden="1" customWidth="1"/>
    <col min="12" max="14" width="7.28515625" style="2" customWidth="1"/>
    <col min="15" max="17" width="7.28515625" style="3" hidden="1" customWidth="1"/>
    <col min="18" max="18" width="13.28515625" style="2" bestFit="1" customWidth="1"/>
    <col min="19" max="19" width="17.7109375" style="2" customWidth="1"/>
    <col min="20"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21" s="4" customFormat="1" ht="19.5" customHeight="1" thickBot="1" x14ac:dyDescent="0.25">
      <c r="A1" s="341" t="str">
        <f>"BUDGET APPLICATION : " &amp; C6</f>
        <v xml:space="preserve">BUDGET APPLICATION : </v>
      </c>
      <c r="B1" s="342"/>
      <c r="C1" s="342"/>
      <c r="D1" s="342"/>
      <c r="E1" s="342"/>
      <c r="F1" s="342"/>
      <c r="G1" s="342"/>
      <c r="H1" s="342"/>
      <c r="I1" s="342"/>
      <c r="J1" s="342"/>
      <c r="K1" s="342"/>
      <c r="L1" s="342"/>
      <c r="M1" s="342"/>
      <c r="N1" s="342"/>
      <c r="O1" s="342"/>
      <c r="P1" s="342"/>
      <c r="Q1" s="342"/>
      <c r="R1" s="342"/>
      <c r="S1" s="343"/>
    </row>
    <row r="2" spans="1:21" ht="15" customHeight="1" thickBot="1" x14ac:dyDescent="0.25"/>
    <row r="3" spans="1:21" ht="15" customHeight="1" x14ac:dyDescent="0.2">
      <c r="A3" s="344" t="s">
        <v>0</v>
      </c>
      <c r="B3" s="345"/>
      <c r="C3" s="346"/>
      <c r="D3" s="346"/>
      <c r="E3" s="346"/>
      <c r="F3" s="346"/>
      <c r="G3" s="346"/>
      <c r="H3" s="346"/>
      <c r="I3" s="346"/>
      <c r="J3" s="346"/>
      <c r="K3" s="346"/>
      <c r="L3" s="346"/>
      <c r="M3" s="346"/>
      <c r="N3" s="346"/>
      <c r="O3" s="346"/>
      <c r="P3" s="346"/>
      <c r="Q3" s="346"/>
      <c r="R3" s="346"/>
      <c r="S3" s="347"/>
    </row>
    <row r="4" spans="1:21" ht="15" customHeight="1" x14ac:dyDescent="0.2">
      <c r="A4" s="334" t="s">
        <v>1</v>
      </c>
      <c r="B4" s="335"/>
      <c r="C4" s="331"/>
      <c r="D4" s="332"/>
      <c r="E4" s="332"/>
      <c r="F4" s="332"/>
      <c r="G4" s="332"/>
      <c r="H4" s="332"/>
      <c r="I4" s="332"/>
      <c r="J4" s="332"/>
      <c r="K4" s="332"/>
      <c r="L4" s="332"/>
      <c r="M4" s="332"/>
      <c r="N4" s="332"/>
      <c r="O4" s="332"/>
      <c r="P4" s="332"/>
      <c r="Q4" s="332"/>
      <c r="R4" s="332"/>
      <c r="S4" s="333"/>
    </row>
    <row r="5" spans="1:21" ht="15" customHeight="1" x14ac:dyDescent="0.2">
      <c r="A5" s="110" t="s">
        <v>45</v>
      </c>
      <c r="B5" s="111"/>
      <c r="C5" s="331"/>
      <c r="D5" s="332"/>
      <c r="E5" s="332"/>
      <c r="F5" s="332"/>
      <c r="G5" s="332"/>
      <c r="H5" s="332"/>
      <c r="I5" s="332"/>
      <c r="J5" s="332"/>
      <c r="K5" s="332"/>
      <c r="L5" s="332"/>
      <c r="M5" s="332"/>
      <c r="N5" s="332"/>
      <c r="O5" s="332"/>
      <c r="P5" s="332"/>
      <c r="Q5" s="332"/>
      <c r="R5" s="332"/>
      <c r="S5" s="333"/>
    </row>
    <row r="6" spans="1:21" ht="15" customHeight="1" x14ac:dyDescent="0.2">
      <c r="A6" s="334" t="s">
        <v>54</v>
      </c>
      <c r="B6" s="335"/>
      <c r="C6" s="331"/>
      <c r="D6" s="332"/>
      <c r="E6" s="332"/>
      <c r="F6" s="332"/>
      <c r="G6" s="332"/>
      <c r="H6" s="332"/>
      <c r="I6" s="332"/>
      <c r="J6" s="332"/>
      <c r="K6" s="332"/>
      <c r="L6" s="332"/>
      <c r="M6" s="332"/>
      <c r="N6" s="332"/>
      <c r="O6" s="332"/>
      <c r="P6" s="332"/>
      <c r="Q6" s="332"/>
      <c r="R6" s="332"/>
      <c r="S6" s="333"/>
    </row>
    <row r="7" spans="1:21" ht="27.75" customHeight="1" thickBot="1" x14ac:dyDescent="0.25">
      <c r="A7" s="336" t="s">
        <v>23</v>
      </c>
      <c r="B7" s="337"/>
      <c r="C7" s="338"/>
      <c r="D7" s="339"/>
      <c r="E7" s="339"/>
      <c r="F7" s="339"/>
      <c r="G7" s="339"/>
      <c r="H7" s="339"/>
      <c r="I7" s="339"/>
      <c r="J7" s="339"/>
      <c r="K7" s="339"/>
      <c r="L7" s="339"/>
      <c r="M7" s="339"/>
      <c r="N7" s="339"/>
      <c r="O7" s="339"/>
      <c r="P7" s="339"/>
      <c r="Q7" s="339"/>
      <c r="R7" s="339"/>
      <c r="S7" s="340"/>
    </row>
    <row r="8" spans="1:21" ht="15" customHeight="1" thickBot="1" x14ac:dyDescent="0.25"/>
    <row r="9" spans="1:21" ht="15" customHeight="1" x14ac:dyDescent="0.2">
      <c r="A9" s="357" t="s">
        <v>22</v>
      </c>
      <c r="B9" s="358"/>
      <c r="C9" s="358"/>
      <c r="D9" s="358"/>
      <c r="E9" s="358"/>
      <c r="F9" s="358"/>
      <c r="G9" s="358"/>
      <c r="H9" s="358"/>
      <c r="I9" s="358"/>
      <c r="J9" s="358"/>
      <c r="K9" s="358"/>
      <c r="L9" s="358"/>
      <c r="M9" s="358"/>
      <c r="N9" s="358"/>
      <c r="O9" s="358"/>
      <c r="P9" s="358"/>
      <c r="Q9" s="358"/>
      <c r="R9" s="358"/>
      <c r="S9" s="359"/>
      <c r="U9" s="97"/>
    </row>
    <row r="10" spans="1:21" ht="15" customHeight="1" thickBot="1" x14ac:dyDescent="0.25">
      <c r="A10" s="42"/>
      <c r="B10" s="43"/>
      <c r="C10" s="43"/>
      <c r="D10" s="43"/>
      <c r="E10" s="43"/>
      <c r="F10" s="44" t="s">
        <v>28</v>
      </c>
      <c r="G10" s="44" t="s">
        <v>29</v>
      </c>
      <c r="H10" s="44" t="s">
        <v>30</v>
      </c>
      <c r="I10" s="44" t="s">
        <v>34</v>
      </c>
      <c r="J10" s="44" t="s">
        <v>35</v>
      </c>
      <c r="K10" s="44" t="s">
        <v>36</v>
      </c>
      <c r="L10" s="45"/>
      <c r="M10" s="45"/>
      <c r="N10" s="45"/>
      <c r="O10" s="45"/>
      <c r="P10" s="45"/>
      <c r="Q10" s="45"/>
      <c r="R10" s="45"/>
      <c r="S10" s="46"/>
    </row>
    <row r="11" spans="1:21" s="5" customFormat="1" ht="15" customHeight="1" thickBot="1" x14ac:dyDescent="0.25">
      <c r="A11" s="360" t="s">
        <v>53</v>
      </c>
      <c r="B11" s="361"/>
      <c r="C11" s="361"/>
      <c r="D11" s="361"/>
      <c r="E11" s="362"/>
      <c r="F11" s="47">
        <f>IF(COUNTIFS($E$16:$E$85,"=b")&gt;0,"na",1596)</f>
        <v>1596</v>
      </c>
      <c r="G11" s="47">
        <f>IF(COUNTIFS($E$16:$E$85,"=b")&gt;0,"na",1596)</f>
        <v>1596</v>
      </c>
      <c r="H11" s="47">
        <f>IF(COUNTIFS($E$16:$E$85,"=b")&gt;0,"na",1596)</f>
        <v>1596</v>
      </c>
      <c r="I11" s="47">
        <f>IF(COUNTIFS($E$16:$E$85,"=b")&gt;0,"nvt",1596)</f>
        <v>1596</v>
      </c>
      <c r="J11" s="47">
        <f>IF(COUNTIFS($E$16:$E$85,"=b")&gt;0,"nvt",1596)</f>
        <v>1596</v>
      </c>
      <c r="K11" s="47">
        <f>IF(COUNTIFS($E$16:$E$85,"=b")&gt;0,"nvt",1596)</f>
        <v>1596</v>
      </c>
      <c r="L11" s="48"/>
      <c r="M11" s="48"/>
      <c r="N11" s="48"/>
      <c r="O11" s="48"/>
      <c r="P11" s="48"/>
      <c r="Q11" s="48"/>
      <c r="R11" s="48"/>
      <c r="S11" s="49"/>
    </row>
    <row r="12" spans="1:21" s="5" customFormat="1" ht="21" hidden="1" customHeight="1" x14ac:dyDescent="0.2">
      <c r="A12" s="50"/>
      <c r="B12" s="51"/>
      <c r="C12" s="51"/>
      <c r="D12" s="51"/>
      <c r="E12" s="52"/>
      <c r="F12" s="53">
        <f>IF(F11&gt;1720,1720,F11)</f>
        <v>1596</v>
      </c>
      <c r="G12" s="53">
        <f t="shared" ref="G12:K12" si="0">IF(G11&gt;1720,1720,G11)</f>
        <v>1596</v>
      </c>
      <c r="H12" s="53">
        <f t="shared" si="0"/>
        <v>1596</v>
      </c>
      <c r="I12" s="53">
        <f t="shared" si="0"/>
        <v>1596</v>
      </c>
      <c r="J12" s="53">
        <f t="shared" si="0"/>
        <v>1596</v>
      </c>
      <c r="K12" s="53">
        <f t="shared" si="0"/>
        <v>1596</v>
      </c>
      <c r="L12" s="54"/>
      <c r="M12" s="54"/>
      <c r="N12" s="54"/>
      <c r="O12" s="54"/>
      <c r="P12" s="54"/>
      <c r="Q12" s="54"/>
      <c r="R12" s="54"/>
      <c r="S12" s="55"/>
    </row>
    <row r="13" spans="1:21" ht="15" customHeight="1" thickBot="1" x14ac:dyDescent="0.25">
      <c r="A13" s="363" t="s">
        <v>61</v>
      </c>
      <c r="B13" s="364"/>
      <c r="C13" s="364"/>
      <c r="D13" s="364"/>
      <c r="E13" s="364"/>
      <c r="F13" s="95"/>
      <c r="G13" s="95"/>
      <c r="H13" s="95"/>
      <c r="I13" s="95"/>
      <c r="J13" s="95"/>
      <c r="K13" s="95"/>
      <c r="L13" s="95"/>
      <c r="M13" s="95"/>
      <c r="N13" s="95"/>
      <c r="O13" s="95"/>
      <c r="P13" s="95"/>
      <c r="Q13" s="95"/>
      <c r="R13" s="95"/>
      <c r="S13" s="96"/>
    </row>
    <row r="14" spans="1:21" ht="15" customHeight="1" thickBot="1" x14ac:dyDescent="0.25">
      <c r="A14" s="264" t="s">
        <v>2</v>
      </c>
      <c r="B14" s="265"/>
      <c r="C14" s="265"/>
      <c r="D14" s="265"/>
      <c r="E14" s="265"/>
      <c r="F14" s="365" t="str">
        <f>IF(COUNTIFS($E$16:$E$85,"=b")&gt;0,"Annual wages","gross montly wages (3)")</f>
        <v>gross montly wages (3)</v>
      </c>
      <c r="G14" s="366"/>
      <c r="H14" s="366"/>
      <c r="I14" s="366"/>
      <c r="J14" s="366"/>
      <c r="K14" s="367"/>
      <c r="L14" s="365" t="s">
        <v>10</v>
      </c>
      <c r="M14" s="366"/>
      <c r="N14" s="366"/>
      <c r="O14" s="366"/>
      <c r="P14" s="366"/>
      <c r="Q14" s="366"/>
      <c r="R14" s="367"/>
      <c r="S14" s="56"/>
    </row>
    <row r="15" spans="1:21" ht="147.6" customHeight="1" thickBot="1" x14ac:dyDescent="0.25">
      <c r="A15" s="354" t="s">
        <v>3</v>
      </c>
      <c r="B15" s="355"/>
      <c r="C15" s="355"/>
      <c r="D15" s="356"/>
      <c r="E15" s="57" t="s">
        <v>24</v>
      </c>
      <c r="F15" s="58" t="str">
        <f>IF(COUNTIFS($E$16:$E$85,"=b")&gt;0,"Annual wages year 1","Fixed monthly wages year 1")</f>
        <v>Fixed monthly wages year 1</v>
      </c>
      <c r="G15" s="58" t="str">
        <f>IF(COUNTIFS($E$16:$E$85,"=b")&gt;0,"Annual wages year 2","Fixed monthly wages year 2")</f>
        <v>Fixed monthly wages year 2</v>
      </c>
      <c r="H15" s="58" t="str">
        <f>IF(COUNTIFS($E$16:$E$85,"=b")&gt;0,"Annual wages year 3","Fixed monthly wages year 3")</f>
        <v>Fixed monthly wages year 3</v>
      </c>
      <c r="I15" s="58" t="str">
        <f>IF(COUNTIFS($E$16:$E$85,"=b")&gt;0,"Jaarloonkost jaar 4","Vast maandloon jaar 4")</f>
        <v>Vast maandloon jaar 4</v>
      </c>
      <c r="J15" s="58" t="str">
        <f>IF(COUNTIFS($E$16:$E$85,"=b")&gt;0,"Jaarloonkost jaar 5","Vast maandloon jaar 5")</f>
        <v>Vast maandloon jaar 5</v>
      </c>
      <c r="K15" s="59" t="str">
        <f>IF(COUNTIFS($E$16:$E$85,"=b")&gt;0,"Jaarloonkost jaar 6","Vast maandloon jaar 6")</f>
        <v>Vast maandloon jaar 6</v>
      </c>
      <c r="L15" s="60" t="s">
        <v>11</v>
      </c>
      <c r="M15" s="61" t="s">
        <v>12</v>
      </c>
      <c r="N15" s="61" t="s">
        <v>14</v>
      </c>
      <c r="O15" s="134" t="s">
        <v>15</v>
      </c>
      <c r="P15" s="134" t="s">
        <v>17</v>
      </c>
      <c r="Q15" s="134" t="s">
        <v>18</v>
      </c>
      <c r="R15" s="62" t="s">
        <v>19</v>
      </c>
      <c r="S15" s="63" t="s">
        <v>27</v>
      </c>
    </row>
    <row r="16" spans="1:21" ht="13.5" customHeight="1" x14ac:dyDescent="0.2">
      <c r="A16" s="351"/>
      <c r="B16" s="352"/>
      <c r="C16" s="353"/>
      <c r="D16" s="353"/>
      <c r="E16" s="64"/>
      <c r="F16" s="121"/>
      <c r="G16" s="122"/>
      <c r="H16" s="122"/>
      <c r="I16" s="135"/>
      <c r="J16" s="136"/>
      <c r="K16" s="137"/>
      <c r="L16" s="65"/>
      <c r="M16" s="66"/>
      <c r="N16" s="66"/>
      <c r="O16" s="66"/>
      <c r="P16" s="149"/>
      <c r="Q16" s="150"/>
      <c r="R16" s="67">
        <f>IF($F$11&lt;1596,$F$11/1596*L16,L16)+IF($G$11&lt;1596,$G$11/1596*M16,M16)+IF($H$11&lt;1596,$H$11/1596*N16,N16)+IF($I$11&lt;1596,$I$11/1596*O16,O16)+IF($J$11&lt;1596,$J$11/1596*P16,P16)+IF($K$11&lt;1596,$K$11/1596*Q16,Q16)</f>
        <v>0</v>
      </c>
      <c r="S16" s="68">
        <f t="shared" ref="S16:S47" si="1">IF(E16="o",0,IF(COUNTIFS($E$16:$E$85,"=b")&gt;0,IF(E16="b",(F16/12*L16)+(G16/12*M16)+(H16/12*N16)+(I16/12*O16)+(J16/12*P16)+(K16/12*Q16),0),(F16*1.2%*$F$12/12*L16)+(G16*1.2%*$G$12/12*M16)+(H16*1.2%*$H$12/12*N16)+(I16*1.2%*$I$12/12*O16)+(J16*1.2%*$J$12/12*P16)+(K16*1.2%*$K$12/12*Q16)))</f>
        <v>0</v>
      </c>
    </row>
    <row r="17" spans="1:21" ht="13.5" customHeight="1" x14ac:dyDescent="0.2">
      <c r="A17" s="329"/>
      <c r="B17" s="310"/>
      <c r="C17" s="330"/>
      <c r="D17" s="330"/>
      <c r="E17" s="64"/>
      <c r="F17" s="123"/>
      <c r="G17" s="124"/>
      <c r="H17" s="124"/>
      <c r="I17" s="138"/>
      <c r="J17" s="139"/>
      <c r="K17" s="140"/>
      <c r="L17" s="69"/>
      <c r="M17" s="70"/>
      <c r="N17" s="70"/>
      <c r="O17" s="70"/>
      <c r="P17" s="151"/>
      <c r="Q17" s="152"/>
      <c r="R17" s="67">
        <f t="shared" ref="R17:R84" si="2">IF($F$11&lt;1596,$F$11/1596*L17,L17)+IF($G$11&lt;1596,$G$11/1596*M17,M17)+IF($H$11&lt;1596,$H$11/1596*N17,N17)+IF($I$11&lt;1596,$I$11/1596*O17,O17)+IF($J$11&lt;1596,$J$11/1596*P17,P17)+IF($K$11&lt;1596,$K$11/1596*Q17,Q17)</f>
        <v>0</v>
      </c>
      <c r="S17" s="68">
        <f t="shared" si="1"/>
        <v>0</v>
      </c>
    </row>
    <row r="18" spans="1:21" ht="13.5" customHeight="1" x14ac:dyDescent="0.2">
      <c r="A18" s="329"/>
      <c r="B18" s="310"/>
      <c r="C18" s="330"/>
      <c r="D18" s="330"/>
      <c r="E18" s="64"/>
      <c r="F18" s="125"/>
      <c r="G18" s="126"/>
      <c r="H18" s="126"/>
      <c r="I18" s="141"/>
      <c r="J18" s="142"/>
      <c r="K18" s="143"/>
      <c r="L18" s="71"/>
      <c r="M18" s="72"/>
      <c r="N18" s="72"/>
      <c r="O18" s="70"/>
      <c r="P18" s="151"/>
      <c r="Q18" s="152"/>
      <c r="R18" s="67">
        <f t="shared" si="2"/>
        <v>0</v>
      </c>
      <c r="S18" s="68">
        <f t="shared" si="1"/>
        <v>0</v>
      </c>
    </row>
    <row r="19" spans="1:21" ht="13.5" customHeight="1" x14ac:dyDescent="0.2">
      <c r="A19" s="329"/>
      <c r="B19" s="310"/>
      <c r="C19" s="330"/>
      <c r="D19" s="330"/>
      <c r="E19" s="64"/>
      <c r="F19" s="127"/>
      <c r="G19" s="128"/>
      <c r="H19" s="128"/>
      <c r="I19" s="144"/>
      <c r="J19" s="145"/>
      <c r="K19" s="146"/>
      <c r="L19" s="75"/>
      <c r="M19" s="76"/>
      <c r="N19" s="76"/>
      <c r="O19" s="78"/>
      <c r="P19" s="153"/>
      <c r="Q19" s="154"/>
      <c r="R19" s="67">
        <f t="shared" si="2"/>
        <v>0</v>
      </c>
      <c r="S19" s="68">
        <f t="shared" si="1"/>
        <v>0</v>
      </c>
      <c r="U19" s="98"/>
    </row>
    <row r="20" spans="1:21" ht="13.5" customHeight="1" x14ac:dyDescent="0.2">
      <c r="A20" s="329"/>
      <c r="B20" s="310"/>
      <c r="C20" s="330"/>
      <c r="D20" s="330"/>
      <c r="E20" s="64"/>
      <c r="F20" s="127"/>
      <c r="G20" s="128"/>
      <c r="H20" s="128"/>
      <c r="I20" s="144"/>
      <c r="J20" s="145"/>
      <c r="K20" s="146"/>
      <c r="L20" s="75"/>
      <c r="M20" s="76"/>
      <c r="N20" s="76"/>
      <c r="O20" s="78"/>
      <c r="P20" s="153"/>
      <c r="Q20" s="154"/>
      <c r="R20" s="67">
        <f t="shared" si="2"/>
        <v>0</v>
      </c>
      <c r="S20" s="68">
        <f t="shared" si="1"/>
        <v>0</v>
      </c>
    </row>
    <row r="21" spans="1:21" ht="13.5" customHeight="1" x14ac:dyDescent="0.2">
      <c r="A21" s="329"/>
      <c r="B21" s="310"/>
      <c r="C21" s="330"/>
      <c r="D21" s="330"/>
      <c r="E21" s="64"/>
      <c r="F21" s="127"/>
      <c r="G21" s="128"/>
      <c r="H21" s="128"/>
      <c r="I21" s="144"/>
      <c r="J21" s="145"/>
      <c r="K21" s="146"/>
      <c r="L21" s="75"/>
      <c r="M21" s="76"/>
      <c r="N21" s="76"/>
      <c r="O21" s="78"/>
      <c r="P21" s="153"/>
      <c r="Q21" s="154"/>
      <c r="R21" s="67">
        <f t="shared" si="2"/>
        <v>0</v>
      </c>
      <c r="S21" s="68">
        <f t="shared" si="1"/>
        <v>0</v>
      </c>
    </row>
    <row r="22" spans="1:21" ht="13.5" customHeight="1" x14ac:dyDescent="0.2">
      <c r="A22" s="329"/>
      <c r="B22" s="310"/>
      <c r="C22" s="330"/>
      <c r="D22" s="330"/>
      <c r="E22" s="64"/>
      <c r="F22" s="127"/>
      <c r="G22" s="128"/>
      <c r="H22" s="128"/>
      <c r="I22" s="144"/>
      <c r="J22" s="145"/>
      <c r="K22" s="146"/>
      <c r="L22" s="75"/>
      <c r="M22" s="76"/>
      <c r="N22" s="76"/>
      <c r="O22" s="78"/>
      <c r="P22" s="153"/>
      <c r="Q22" s="154"/>
      <c r="R22" s="67">
        <f t="shared" si="2"/>
        <v>0</v>
      </c>
      <c r="S22" s="68">
        <f t="shared" si="1"/>
        <v>0</v>
      </c>
    </row>
    <row r="23" spans="1:21" ht="13.5" customHeight="1" x14ac:dyDescent="0.2">
      <c r="A23" s="329"/>
      <c r="B23" s="310"/>
      <c r="C23" s="330"/>
      <c r="D23" s="330"/>
      <c r="E23" s="64"/>
      <c r="F23" s="127"/>
      <c r="G23" s="128"/>
      <c r="H23" s="128"/>
      <c r="I23" s="144"/>
      <c r="J23" s="145"/>
      <c r="K23" s="146"/>
      <c r="L23" s="75"/>
      <c r="M23" s="76"/>
      <c r="N23" s="76"/>
      <c r="O23" s="78"/>
      <c r="P23" s="153"/>
      <c r="Q23" s="154"/>
      <c r="R23" s="67">
        <f t="shared" si="2"/>
        <v>0</v>
      </c>
      <c r="S23" s="68">
        <f t="shared" si="1"/>
        <v>0</v>
      </c>
    </row>
    <row r="24" spans="1:21" ht="13.5" customHeight="1" x14ac:dyDescent="0.2">
      <c r="A24" s="348"/>
      <c r="B24" s="349"/>
      <c r="C24" s="349"/>
      <c r="D24" s="350"/>
      <c r="E24" s="129"/>
      <c r="F24" s="127"/>
      <c r="G24" s="128"/>
      <c r="H24" s="128"/>
      <c r="I24" s="144"/>
      <c r="J24" s="145"/>
      <c r="K24" s="146"/>
      <c r="L24" s="75"/>
      <c r="M24" s="76"/>
      <c r="N24" s="76"/>
      <c r="O24" s="78"/>
      <c r="P24" s="153"/>
      <c r="Q24" s="154"/>
      <c r="R24" s="67">
        <f t="shared" si="2"/>
        <v>0</v>
      </c>
      <c r="S24" s="68">
        <f t="shared" si="1"/>
        <v>0</v>
      </c>
    </row>
    <row r="25" spans="1:21" ht="13.5" customHeight="1" x14ac:dyDescent="0.2">
      <c r="A25" s="348"/>
      <c r="B25" s="349"/>
      <c r="C25" s="349"/>
      <c r="D25" s="350"/>
      <c r="E25" s="129"/>
      <c r="F25" s="127"/>
      <c r="G25" s="128"/>
      <c r="H25" s="128"/>
      <c r="I25" s="144"/>
      <c r="J25" s="145"/>
      <c r="K25" s="146"/>
      <c r="L25" s="75"/>
      <c r="M25" s="76"/>
      <c r="N25" s="76"/>
      <c r="O25" s="78"/>
      <c r="P25" s="153"/>
      <c r="Q25" s="154"/>
      <c r="R25" s="67">
        <f t="shared" si="2"/>
        <v>0</v>
      </c>
      <c r="S25" s="68">
        <f t="shared" si="1"/>
        <v>0</v>
      </c>
    </row>
    <row r="26" spans="1:21" ht="13.5" customHeight="1" x14ac:dyDescent="0.2">
      <c r="A26" s="348"/>
      <c r="B26" s="349"/>
      <c r="C26" s="349"/>
      <c r="D26" s="350"/>
      <c r="E26" s="129"/>
      <c r="F26" s="127"/>
      <c r="G26" s="128"/>
      <c r="H26" s="128"/>
      <c r="I26" s="144"/>
      <c r="J26" s="145"/>
      <c r="K26" s="146"/>
      <c r="L26" s="75"/>
      <c r="M26" s="76"/>
      <c r="N26" s="76"/>
      <c r="O26" s="78"/>
      <c r="P26" s="153"/>
      <c r="Q26" s="154"/>
      <c r="R26" s="67">
        <f t="shared" si="2"/>
        <v>0</v>
      </c>
      <c r="S26" s="68">
        <f t="shared" si="1"/>
        <v>0</v>
      </c>
    </row>
    <row r="27" spans="1:21" ht="13.5" customHeight="1" x14ac:dyDescent="0.2">
      <c r="A27" s="348"/>
      <c r="B27" s="349"/>
      <c r="C27" s="349"/>
      <c r="D27" s="350"/>
      <c r="E27" s="129"/>
      <c r="F27" s="127"/>
      <c r="G27" s="128"/>
      <c r="H27" s="128"/>
      <c r="I27" s="144"/>
      <c r="J27" s="145"/>
      <c r="K27" s="146"/>
      <c r="L27" s="75"/>
      <c r="M27" s="76"/>
      <c r="N27" s="76"/>
      <c r="O27" s="78"/>
      <c r="P27" s="153"/>
      <c r="Q27" s="154"/>
      <c r="R27" s="67">
        <f t="shared" si="2"/>
        <v>0</v>
      </c>
      <c r="S27" s="68">
        <f t="shared" si="1"/>
        <v>0</v>
      </c>
    </row>
    <row r="28" spans="1:21" ht="13.5" customHeight="1" x14ac:dyDescent="0.2">
      <c r="A28" s="348"/>
      <c r="B28" s="349"/>
      <c r="C28" s="349"/>
      <c r="D28" s="350"/>
      <c r="E28" s="129"/>
      <c r="F28" s="127"/>
      <c r="G28" s="128"/>
      <c r="H28" s="128"/>
      <c r="I28" s="144"/>
      <c r="J28" s="145"/>
      <c r="K28" s="146"/>
      <c r="L28" s="75"/>
      <c r="M28" s="76"/>
      <c r="N28" s="76"/>
      <c r="O28" s="78"/>
      <c r="P28" s="153"/>
      <c r="Q28" s="154"/>
      <c r="R28" s="67">
        <f t="shared" si="2"/>
        <v>0</v>
      </c>
      <c r="S28" s="68">
        <f t="shared" si="1"/>
        <v>0</v>
      </c>
    </row>
    <row r="29" spans="1:21" ht="13.5" customHeight="1" x14ac:dyDescent="0.2">
      <c r="A29" s="348"/>
      <c r="B29" s="349"/>
      <c r="C29" s="349"/>
      <c r="D29" s="350"/>
      <c r="E29" s="129"/>
      <c r="F29" s="127"/>
      <c r="G29" s="128"/>
      <c r="H29" s="128"/>
      <c r="I29" s="144"/>
      <c r="J29" s="145"/>
      <c r="K29" s="146"/>
      <c r="L29" s="75"/>
      <c r="M29" s="76"/>
      <c r="N29" s="76"/>
      <c r="O29" s="78"/>
      <c r="P29" s="153"/>
      <c r="Q29" s="154"/>
      <c r="R29" s="67">
        <f t="shared" si="2"/>
        <v>0</v>
      </c>
      <c r="S29" s="68">
        <f t="shared" si="1"/>
        <v>0</v>
      </c>
    </row>
    <row r="30" spans="1:21" ht="13.5" customHeight="1" x14ac:dyDescent="0.2">
      <c r="A30" s="348"/>
      <c r="B30" s="349"/>
      <c r="C30" s="349"/>
      <c r="D30" s="350"/>
      <c r="E30" s="129"/>
      <c r="F30" s="127"/>
      <c r="G30" s="128"/>
      <c r="H30" s="128"/>
      <c r="I30" s="144"/>
      <c r="J30" s="145"/>
      <c r="K30" s="146"/>
      <c r="L30" s="75"/>
      <c r="M30" s="76"/>
      <c r="N30" s="76"/>
      <c r="O30" s="78"/>
      <c r="P30" s="153"/>
      <c r="Q30" s="154"/>
      <c r="R30" s="67">
        <f t="shared" si="2"/>
        <v>0</v>
      </c>
      <c r="S30" s="68">
        <f t="shared" si="1"/>
        <v>0</v>
      </c>
    </row>
    <row r="31" spans="1:21" ht="13.5" customHeight="1" x14ac:dyDescent="0.2">
      <c r="A31" s="348"/>
      <c r="B31" s="349"/>
      <c r="C31" s="349"/>
      <c r="D31" s="350"/>
      <c r="E31" s="129"/>
      <c r="F31" s="127"/>
      <c r="G31" s="128"/>
      <c r="H31" s="128"/>
      <c r="I31" s="144"/>
      <c r="J31" s="145"/>
      <c r="K31" s="146"/>
      <c r="L31" s="75"/>
      <c r="M31" s="76"/>
      <c r="N31" s="76"/>
      <c r="O31" s="78"/>
      <c r="P31" s="153"/>
      <c r="Q31" s="154"/>
      <c r="R31" s="67">
        <f t="shared" si="2"/>
        <v>0</v>
      </c>
      <c r="S31" s="68">
        <f t="shared" si="1"/>
        <v>0</v>
      </c>
    </row>
    <row r="32" spans="1:21" ht="13.5" customHeight="1" x14ac:dyDescent="0.2">
      <c r="A32" s="351"/>
      <c r="B32" s="352"/>
      <c r="C32" s="353"/>
      <c r="D32" s="353"/>
      <c r="E32" s="129"/>
      <c r="F32" s="127"/>
      <c r="G32" s="128"/>
      <c r="H32" s="128"/>
      <c r="I32" s="144"/>
      <c r="J32" s="145"/>
      <c r="K32" s="146"/>
      <c r="L32" s="75"/>
      <c r="M32" s="76"/>
      <c r="N32" s="76"/>
      <c r="O32" s="78"/>
      <c r="P32" s="153"/>
      <c r="Q32" s="154"/>
      <c r="R32" s="67">
        <f t="shared" si="2"/>
        <v>0</v>
      </c>
      <c r="S32" s="68">
        <f t="shared" si="1"/>
        <v>0</v>
      </c>
    </row>
    <row r="33" spans="1:19" ht="13.5" customHeight="1" x14ac:dyDescent="0.2">
      <c r="A33" s="329"/>
      <c r="B33" s="310"/>
      <c r="C33" s="330"/>
      <c r="D33" s="330"/>
      <c r="E33" s="64"/>
      <c r="F33" s="127"/>
      <c r="G33" s="128"/>
      <c r="H33" s="128"/>
      <c r="I33" s="144"/>
      <c r="J33" s="145"/>
      <c r="K33" s="146"/>
      <c r="L33" s="75"/>
      <c r="M33" s="76"/>
      <c r="N33" s="76"/>
      <c r="O33" s="78"/>
      <c r="P33" s="153"/>
      <c r="Q33" s="154"/>
      <c r="R33" s="67">
        <f t="shared" si="2"/>
        <v>0</v>
      </c>
      <c r="S33" s="68">
        <f t="shared" si="1"/>
        <v>0</v>
      </c>
    </row>
    <row r="34" spans="1:19" ht="13.5" customHeight="1" x14ac:dyDescent="0.2">
      <c r="A34" s="329"/>
      <c r="B34" s="310"/>
      <c r="C34" s="330"/>
      <c r="D34" s="330"/>
      <c r="E34" s="64"/>
      <c r="F34" s="127"/>
      <c r="G34" s="128"/>
      <c r="H34" s="128"/>
      <c r="I34" s="144"/>
      <c r="J34" s="145"/>
      <c r="K34" s="146"/>
      <c r="L34" s="75"/>
      <c r="M34" s="76"/>
      <c r="N34" s="76"/>
      <c r="O34" s="78"/>
      <c r="P34" s="153"/>
      <c r="Q34" s="154"/>
      <c r="R34" s="67">
        <f t="shared" si="2"/>
        <v>0</v>
      </c>
      <c r="S34" s="68">
        <f t="shared" si="1"/>
        <v>0</v>
      </c>
    </row>
    <row r="35" spans="1:19" ht="13.5" customHeight="1" x14ac:dyDescent="0.2">
      <c r="A35" s="329"/>
      <c r="B35" s="310"/>
      <c r="C35" s="330"/>
      <c r="D35" s="330"/>
      <c r="E35" s="64"/>
      <c r="F35" s="127"/>
      <c r="G35" s="128"/>
      <c r="H35" s="128"/>
      <c r="I35" s="144"/>
      <c r="J35" s="145"/>
      <c r="K35" s="146"/>
      <c r="L35" s="75"/>
      <c r="M35" s="76"/>
      <c r="N35" s="76"/>
      <c r="O35" s="78"/>
      <c r="P35" s="153"/>
      <c r="Q35" s="154"/>
      <c r="R35" s="67">
        <f t="shared" si="2"/>
        <v>0</v>
      </c>
      <c r="S35" s="68">
        <f t="shared" si="1"/>
        <v>0</v>
      </c>
    </row>
    <row r="36" spans="1:19" ht="13.5" customHeight="1" x14ac:dyDescent="0.2">
      <c r="A36" s="329"/>
      <c r="B36" s="310"/>
      <c r="C36" s="330"/>
      <c r="D36" s="330"/>
      <c r="E36" s="64"/>
      <c r="F36" s="127"/>
      <c r="G36" s="128"/>
      <c r="H36" s="128"/>
      <c r="I36" s="144"/>
      <c r="J36" s="145"/>
      <c r="K36" s="146"/>
      <c r="L36" s="75"/>
      <c r="M36" s="76"/>
      <c r="N36" s="76"/>
      <c r="O36" s="78"/>
      <c r="P36" s="153"/>
      <c r="Q36" s="154"/>
      <c r="R36" s="67">
        <f t="shared" si="2"/>
        <v>0</v>
      </c>
      <c r="S36" s="68">
        <f t="shared" si="1"/>
        <v>0</v>
      </c>
    </row>
    <row r="37" spans="1:19" ht="13.5" customHeight="1" x14ac:dyDescent="0.2">
      <c r="A37" s="329"/>
      <c r="B37" s="310"/>
      <c r="C37" s="330"/>
      <c r="D37" s="330"/>
      <c r="E37" s="64"/>
      <c r="F37" s="127"/>
      <c r="G37" s="128"/>
      <c r="H37" s="128"/>
      <c r="I37" s="144"/>
      <c r="J37" s="145"/>
      <c r="K37" s="146"/>
      <c r="L37" s="75"/>
      <c r="M37" s="76"/>
      <c r="N37" s="76"/>
      <c r="O37" s="78"/>
      <c r="P37" s="153"/>
      <c r="Q37" s="154"/>
      <c r="R37" s="67">
        <f t="shared" si="2"/>
        <v>0</v>
      </c>
      <c r="S37" s="68">
        <f t="shared" si="1"/>
        <v>0</v>
      </c>
    </row>
    <row r="38" spans="1:19" ht="12.75" customHeight="1" x14ac:dyDescent="0.2">
      <c r="A38" s="329"/>
      <c r="B38" s="310"/>
      <c r="C38" s="330"/>
      <c r="D38" s="330"/>
      <c r="E38" s="64"/>
      <c r="F38" s="127"/>
      <c r="G38" s="128"/>
      <c r="H38" s="128"/>
      <c r="I38" s="144"/>
      <c r="J38" s="145"/>
      <c r="K38" s="146"/>
      <c r="L38" s="75"/>
      <c r="M38" s="76"/>
      <c r="N38" s="76"/>
      <c r="O38" s="78"/>
      <c r="P38" s="153"/>
      <c r="Q38" s="154"/>
      <c r="R38" s="67">
        <f t="shared" si="2"/>
        <v>0</v>
      </c>
      <c r="S38" s="68">
        <f t="shared" si="1"/>
        <v>0</v>
      </c>
    </row>
    <row r="39" spans="1:19" ht="13.5" customHeight="1" x14ac:dyDescent="0.2">
      <c r="A39" s="329"/>
      <c r="B39" s="310"/>
      <c r="C39" s="330"/>
      <c r="D39" s="330"/>
      <c r="E39" s="64"/>
      <c r="F39" s="127"/>
      <c r="G39" s="128"/>
      <c r="H39" s="128"/>
      <c r="I39" s="144"/>
      <c r="J39" s="145"/>
      <c r="K39" s="146"/>
      <c r="L39" s="75"/>
      <c r="M39" s="76"/>
      <c r="N39" s="76"/>
      <c r="O39" s="78"/>
      <c r="P39" s="153"/>
      <c r="Q39" s="154"/>
      <c r="R39" s="67">
        <f t="shared" si="2"/>
        <v>0</v>
      </c>
      <c r="S39" s="68">
        <f t="shared" si="1"/>
        <v>0</v>
      </c>
    </row>
    <row r="40" spans="1:19" ht="13.5" customHeight="1" x14ac:dyDescent="0.2">
      <c r="A40" s="329"/>
      <c r="B40" s="310"/>
      <c r="C40" s="330"/>
      <c r="D40" s="330"/>
      <c r="E40" s="64"/>
      <c r="F40" s="125"/>
      <c r="G40" s="126"/>
      <c r="H40" s="126"/>
      <c r="I40" s="144"/>
      <c r="J40" s="145"/>
      <c r="K40" s="146"/>
      <c r="L40" s="75"/>
      <c r="M40" s="76"/>
      <c r="N40" s="76"/>
      <c r="O40" s="78"/>
      <c r="P40" s="153"/>
      <c r="Q40" s="154"/>
      <c r="R40" s="67">
        <f t="shared" si="2"/>
        <v>0</v>
      </c>
      <c r="S40" s="68">
        <f t="shared" si="1"/>
        <v>0</v>
      </c>
    </row>
    <row r="41" spans="1:19" ht="13.5" customHeight="1" x14ac:dyDescent="0.2">
      <c r="A41" s="329"/>
      <c r="B41" s="310"/>
      <c r="C41" s="330"/>
      <c r="D41" s="330"/>
      <c r="E41" s="64"/>
      <c r="F41" s="132"/>
      <c r="G41" s="133"/>
      <c r="H41" s="133"/>
      <c r="I41" s="144"/>
      <c r="J41" s="145"/>
      <c r="K41" s="146"/>
      <c r="L41" s="75"/>
      <c r="M41" s="76"/>
      <c r="N41" s="76"/>
      <c r="O41" s="78"/>
      <c r="P41" s="153"/>
      <c r="Q41" s="154"/>
      <c r="R41" s="67">
        <f t="shared" si="2"/>
        <v>0</v>
      </c>
      <c r="S41" s="68">
        <f t="shared" si="1"/>
        <v>0</v>
      </c>
    </row>
    <row r="42" spans="1:19" ht="13.5" customHeight="1" x14ac:dyDescent="0.2">
      <c r="A42" s="308"/>
      <c r="B42" s="309"/>
      <c r="C42" s="309"/>
      <c r="D42" s="310"/>
      <c r="E42" s="64"/>
      <c r="F42" s="73"/>
      <c r="G42" s="74"/>
      <c r="H42" s="74"/>
      <c r="I42" s="144"/>
      <c r="J42" s="145"/>
      <c r="K42" s="146"/>
      <c r="L42" s="75"/>
      <c r="M42" s="76"/>
      <c r="N42" s="76"/>
      <c r="O42" s="78"/>
      <c r="P42" s="153"/>
      <c r="Q42" s="154"/>
      <c r="R42" s="67">
        <f t="shared" si="2"/>
        <v>0</v>
      </c>
      <c r="S42" s="68">
        <f t="shared" si="1"/>
        <v>0</v>
      </c>
    </row>
    <row r="43" spans="1:19" ht="13.5" customHeight="1" thickBot="1" x14ac:dyDescent="0.25">
      <c r="A43" s="308"/>
      <c r="B43" s="309"/>
      <c r="C43" s="309"/>
      <c r="D43" s="310"/>
      <c r="E43" s="64"/>
      <c r="F43" s="73"/>
      <c r="G43" s="74"/>
      <c r="H43" s="74"/>
      <c r="I43" s="144"/>
      <c r="J43" s="145"/>
      <c r="K43" s="146"/>
      <c r="L43" s="75"/>
      <c r="M43" s="76"/>
      <c r="N43" s="76"/>
      <c r="O43" s="78"/>
      <c r="P43" s="153"/>
      <c r="Q43" s="154"/>
      <c r="R43" s="67">
        <f t="shared" si="2"/>
        <v>0</v>
      </c>
      <c r="S43" s="68">
        <f t="shared" si="1"/>
        <v>0</v>
      </c>
    </row>
    <row r="44" spans="1:19" ht="13.5" hidden="1" customHeight="1" thickBot="1" x14ac:dyDescent="0.25">
      <c r="A44" s="308"/>
      <c r="B44" s="309"/>
      <c r="C44" s="309"/>
      <c r="D44" s="310"/>
      <c r="E44" s="64"/>
      <c r="F44" s="132"/>
      <c r="G44" s="133"/>
      <c r="H44" s="133"/>
      <c r="I44" s="171"/>
      <c r="J44" s="172"/>
      <c r="K44" s="173"/>
      <c r="L44" s="75"/>
      <c r="M44" s="76"/>
      <c r="N44" s="76"/>
      <c r="O44" s="78"/>
      <c r="P44" s="153"/>
      <c r="Q44" s="154"/>
      <c r="R44" s="67">
        <f t="shared" si="2"/>
        <v>0</v>
      </c>
      <c r="S44" s="68">
        <f t="shared" si="1"/>
        <v>0</v>
      </c>
    </row>
    <row r="45" spans="1:19" ht="15" hidden="1" customHeight="1" x14ac:dyDescent="0.2">
      <c r="A45" s="308"/>
      <c r="B45" s="309"/>
      <c r="C45" s="309"/>
      <c r="D45" s="310"/>
      <c r="E45" s="64"/>
      <c r="F45" s="167"/>
      <c r="G45" s="168"/>
      <c r="H45" s="168"/>
      <c r="I45" s="169"/>
      <c r="J45" s="170"/>
      <c r="K45" s="170"/>
      <c r="L45" s="75"/>
      <c r="M45" s="76"/>
      <c r="N45" s="76"/>
      <c r="O45" s="78"/>
      <c r="P45" s="153"/>
      <c r="Q45" s="154"/>
      <c r="R45" s="67">
        <f t="shared" si="2"/>
        <v>0</v>
      </c>
      <c r="S45" s="68">
        <f t="shared" si="1"/>
        <v>0</v>
      </c>
    </row>
    <row r="46" spans="1:19" ht="15" hidden="1" customHeight="1" x14ac:dyDescent="0.2">
      <c r="A46" s="308"/>
      <c r="B46" s="309"/>
      <c r="C46" s="309"/>
      <c r="D46" s="310"/>
      <c r="E46" s="64"/>
      <c r="F46" s="73"/>
      <c r="G46" s="74"/>
      <c r="H46" s="74"/>
      <c r="I46" s="144"/>
      <c r="J46" s="145"/>
      <c r="K46" s="145"/>
      <c r="L46" s="75"/>
      <c r="M46" s="76"/>
      <c r="N46" s="76"/>
      <c r="O46" s="78"/>
      <c r="P46" s="153"/>
      <c r="Q46" s="154"/>
      <c r="R46" s="67">
        <f t="shared" si="2"/>
        <v>0</v>
      </c>
      <c r="S46" s="68">
        <f t="shared" si="1"/>
        <v>0</v>
      </c>
    </row>
    <row r="47" spans="1:19" ht="15" hidden="1" customHeight="1" x14ac:dyDescent="0.2">
      <c r="A47" s="308"/>
      <c r="B47" s="309"/>
      <c r="C47" s="309"/>
      <c r="D47" s="310"/>
      <c r="E47" s="64"/>
      <c r="F47" s="73"/>
      <c r="G47" s="74"/>
      <c r="H47" s="74"/>
      <c r="I47" s="144"/>
      <c r="J47" s="145"/>
      <c r="K47" s="145"/>
      <c r="L47" s="75"/>
      <c r="M47" s="76"/>
      <c r="N47" s="76"/>
      <c r="O47" s="78"/>
      <c r="P47" s="153"/>
      <c r="Q47" s="154"/>
      <c r="R47" s="67">
        <f t="shared" si="2"/>
        <v>0</v>
      </c>
      <c r="S47" s="68">
        <f t="shared" si="1"/>
        <v>0</v>
      </c>
    </row>
    <row r="48" spans="1:19" ht="15" hidden="1" customHeight="1" x14ac:dyDescent="0.2">
      <c r="A48" s="308"/>
      <c r="B48" s="309"/>
      <c r="C48" s="309"/>
      <c r="D48" s="310"/>
      <c r="E48" s="64"/>
      <c r="F48" s="73"/>
      <c r="G48" s="74"/>
      <c r="H48" s="74"/>
      <c r="I48" s="144"/>
      <c r="J48" s="145"/>
      <c r="K48" s="145"/>
      <c r="L48" s="75"/>
      <c r="M48" s="76"/>
      <c r="N48" s="76"/>
      <c r="O48" s="78"/>
      <c r="P48" s="153"/>
      <c r="Q48" s="154"/>
      <c r="R48" s="67">
        <f t="shared" si="2"/>
        <v>0</v>
      </c>
      <c r="S48" s="68">
        <f t="shared" ref="S48:S79" si="3">IF(E48="o",0,IF(COUNTIFS($E$16:$E$85,"=b")&gt;0,IF(E48="b",(F48/12*L48)+(G48/12*M48)+(H48/12*N48)+(I48/12*O48)+(J48/12*P48)+(K48/12*Q48),0),(F48*1.2%*$F$12/12*L48)+(G48*1.2%*$G$12/12*M48)+(H48*1.2%*$H$12/12*N48)+(I48*1.2%*$I$12/12*O48)+(J48*1.2%*$J$12/12*P48)+(K48*1.2%*$K$12/12*Q48)))</f>
        <v>0</v>
      </c>
    </row>
    <row r="49" spans="1:19" ht="15" hidden="1" customHeight="1" x14ac:dyDescent="0.2">
      <c r="A49" s="308"/>
      <c r="B49" s="309"/>
      <c r="C49" s="309"/>
      <c r="D49" s="310"/>
      <c r="E49" s="64"/>
      <c r="F49" s="73"/>
      <c r="G49" s="74"/>
      <c r="H49" s="74"/>
      <c r="I49" s="144"/>
      <c r="J49" s="145"/>
      <c r="K49" s="145"/>
      <c r="L49" s="75"/>
      <c r="M49" s="76"/>
      <c r="N49" s="76"/>
      <c r="O49" s="78"/>
      <c r="P49" s="153"/>
      <c r="Q49" s="154"/>
      <c r="R49" s="67">
        <f t="shared" si="2"/>
        <v>0</v>
      </c>
      <c r="S49" s="68">
        <f t="shared" si="3"/>
        <v>0</v>
      </c>
    </row>
    <row r="50" spans="1:19" ht="15" hidden="1" customHeight="1" x14ac:dyDescent="0.2">
      <c r="A50" s="308"/>
      <c r="B50" s="309"/>
      <c r="C50" s="309"/>
      <c r="D50" s="310"/>
      <c r="E50" s="64"/>
      <c r="F50" s="73"/>
      <c r="G50" s="74"/>
      <c r="H50" s="74"/>
      <c r="I50" s="144"/>
      <c r="J50" s="145"/>
      <c r="K50" s="145"/>
      <c r="L50" s="75"/>
      <c r="M50" s="76"/>
      <c r="N50" s="76"/>
      <c r="O50" s="78"/>
      <c r="P50" s="153"/>
      <c r="Q50" s="154"/>
      <c r="R50" s="67">
        <f t="shared" si="2"/>
        <v>0</v>
      </c>
      <c r="S50" s="68">
        <f t="shared" si="3"/>
        <v>0</v>
      </c>
    </row>
    <row r="51" spans="1:19" ht="15" hidden="1" customHeight="1" x14ac:dyDescent="0.2">
      <c r="A51" s="308"/>
      <c r="B51" s="309"/>
      <c r="C51" s="309"/>
      <c r="D51" s="310"/>
      <c r="E51" s="64"/>
      <c r="F51" s="73"/>
      <c r="G51" s="74"/>
      <c r="H51" s="74"/>
      <c r="I51" s="144"/>
      <c r="J51" s="145"/>
      <c r="K51" s="145"/>
      <c r="L51" s="75"/>
      <c r="M51" s="76"/>
      <c r="N51" s="76"/>
      <c r="O51" s="78"/>
      <c r="P51" s="153"/>
      <c r="Q51" s="154"/>
      <c r="R51" s="67">
        <f t="shared" si="2"/>
        <v>0</v>
      </c>
      <c r="S51" s="68">
        <f t="shared" si="3"/>
        <v>0</v>
      </c>
    </row>
    <row r="52" spans="1:19" ht="15" hidden="1" customHeight="1" x14ac:dyDescent="0.2">
      <c r="A52" s="308"/>
      <c r="B52" s="309"/>
      <c r="C52" s="309"/>
      <c r="D52" s="310"/>
      <c r="E52" s="64"/>
      <c r="F52" s="73"/>
      <c r="G52" s="74"/>
      <c r="H52" s="74"/>
      <c r="I52" s="144"/>
      <c r="J52" s="145"/>
      <c r="K52" s="145"/>
      <c r="L52" s="75"/>
      <c r="M52" s="76"/>
      <c r="N52" s="76"/>
      <c r="O52" s="78"/>
      <c r="P52" s="153"/>
      <c r="Q52" s="154"/>
      <c r="R52" s="67">
        <f t="shared" si="2"/>
        <v>0</v>
      </c>
      <c r="S52" s="68">
        <f t="shared" si="3"/>
        <v>0</v>
      </c>
    </row>
    <row r="53" spans="1:19" ht="15" hidden="1" customHeight="1" x14ac:dyDescent="0.2">
      <c r="A53" s="308"/>
      <c r="B53" s="309"/>
      <c r="C53" s="309"/>
      <c r="D53" s="310"/>
      <c r="E53" s="64"/>
      <c r="F53" s="73"/>
      <c r="G53" s="74"/>
      <c r="H53" s="74"/>
      <c r="I53" s="144"/>
      <c r="J53" s="145"/>
      <c r="K53" s="145"/>
      <c r="L53" s="75"/>
      <c r="M53" s="76"/>
      <c r="N53" s="76"/>
      <c r="O53" s="78"/>
      <c r="P53" s="153"/>
      <c r="Q53" s="154"/>
      <c r="R53" s="67">
        <f t="shared" si="2"/>
        <v>0</v>
      </c>
      <c r="S53" s="68">
        <f t="shared" si="3"/>
        <v>0</v>
      </c>
    </row>
    <row r="54" spans="1:19" ht="15" hidden="1" customHeight="1" x14ac:dyDescent="0.2">
      <c r="A54" s="308"/>
      <c r="B54" s="309"/>
      <c r="C54" s="309"/>
      <c r="D54" s="310"/>
      <c r="E54" s="64"/>
      <c r="F54" s="73"/>
      <c r="G54" s="74"/>
      <c r="H54" s="74"/>
      <c r="I54" s="144"/>
      <c r="J54" s="145"/>
      <c r="K54" s="145"/>
      <c r="L54" s="75"/>
      <c r="M54" s="76"/>
      <c r="N54" s="76"/>
      <c r="O54" s="78"/>
      <c r="P54" s="153"/>
      <c r="Q54" s="154"/>
      <c r="R54" s="67">
        <f t="shared" si="2"/>
        <v>0</v>
      </c>
      <c r="S54" s="68">
        <f t="shared" si="3"/>
        <v>0</v>
      </c>
    </row>
    <row r="55" spans="1:19" ht="15" hidden="1" customHeight="1" x14ac:dyDescent="0.2">
      <c r="A55" s="308"/>
      <c r="B55" s="309"/>
      <c r="C55" s="309"/>
      <c r="D55" s="310"/>
      <c r="E55" s="64"/>
      <c r="F55" s="73"/>
      <c r="G55" s="74"/>
      <c r="H55" s="74"/>
      <c r="I55" s="144"/>
      <c r="J55" s="145"/>
      <c r="K55" s="145"/>
      <c r="L55" s="75"/>
      <c r="M55" s="76"/>
      <c r="N55" s="76"/>
      <c r="O55" s="78"/>
      <c r="P55" s="153"/>
      <c r="Q55" s="154"/>
      <c r="R55" s="67">
        <f t="shared" si="2"/>
        <v>0</v>
      </c>
      <c r="S55" s="68">
        <f t="shared" si="3"/>
        <v>0</v>
      </c>
    </row>
    <row r="56" spans="1:19" ht="15" hidden="1" customHeight="1" x14ac:dyDescent="0.2">
      <c r="A56" s="308"/>
      <c r="B56" s="309"/>
      <c r="C56" s="309"/>
      <c r="D56" s="310"/>
      <c r="E56" s="64"/>
      <c r="F56" s="73"/>
      <c r="G56" s="74"/>
      <c r="H56" s="74"/>
      <c r="I56" s="144"/>
      <c r="J56" s="145"/>
      <c r="K56" s="145"/>
      <c r="L56" s="75"/>
      <c r="M56" s="76"/>
      <c r="N56" s="76"/>
      <c r="O56" s="78"/>
      <c r="P56" s="153"/>
      <c r="Q56" s="154"/>
      <c r="R56" s="67">
        <f t="shared" si="2"/>
        <v>0</v>
      </c>
      <c r="S56" s="68">
        <f t="shared" si="3"/>
        <v>0</v>
      </c>
    </row>
    <row r="57" spans="1:19" ht="15" hidden="1" customHeight="1" x14ac:dyDescent="0.2">
      <c r="A57" s="308"/>
      <c r="B57" s="309"/>
      <c r="C57" s="309"/>
      <c r="D57" s="310"/>
      <c r="E57" s="64"/>
      <c r="F57" s="73"/>
      <c r="G57" s="74"/>
      <c r="H57" s="74"/>
      <c r="I57" s="144"/>
      <c r="J57" s="145"/>
      <c r="K57" s="145"/>
      <c r="L57" s="75"/>
      <c r="M57" s="76"/>
      <c r="N57" s="76"/>
      <c r="O57" s="78"/>
      <c r="P57" s="153"/>
      <c r="Q57" s="154"/>
      <c r="R57" s="67">
        <f t="shared" si="2"/>
        <v>0</v>
      </c>
      <c r="S57" s="68">
        <f t="shared" si="3"/>
        <v>0</v>
      </c>
    </row>
    <row r="58" spans="1:19" ht="15" hidden="1" customHeight="1" x14ac:dyDescent="0.2">
      <c r="A58" s="308"/>
      <c r="B58" s="309"/>
      <c r="C58" s="309"/>
      <c r="D58" s="310"/>
      <c r="E58" s="64"/>
      <c r="F58" s="73"/>
      <c r="G58" s="74"/>
      <c r="H58" s="74"/>
      <c r="I58" s="144"/>
      <c r="J58" s="145"/>
      <c r="K58" s="145"/>
      <c r="L58" s="75"/>
      <c r="M58" s="76"/>
      <c r="N58" s="76"/>
      <c r="O58" s="78"/>
      <c r="P58" s="153"/>
      <c r="Q58" s="154"/>
      <c r="R58" s="67">
        <f t="shared" si="2"/>
        <v>0</v>
      </c>
      <c r="S58" s="68">
        <f t="shared" si="3"/>
        <v>0</v>
      </c>
    </row>
    <row r="59" spans="1:19" ht="15" hidden="1" customHeight="1" x14ac:dyDescent="0.2">
      <c r="A59" s="308"/>
      <c r="B59" s="309"/>
      <c r="C59" s="309"/>
      <c r="D59" s="310"/>
      <c r="E59" s="64"/>
      <c r="F59" s="73"/>
      <c r="G59" s="74"/>
      <c r="H59" s="74"/>
      <c r="I59" s="144"/>
      <c r="J59" s="145"/>
      <c r="K59" s="145"/>
      <c r="L59" s="75"/>
      <c r="M59" s="76"/>
      <c r="N59" s="76"/>
      <c r="O59" s="78"/>
      <c r="P59" s="153"/>
      <c r="Q59" s="154"/>
      <c r="R59" s="67">
        <f t="shared" si="2"/>
        <v>0</v>
      </c>
      <c r="S59" s="68">
        <f t="shared" si="3"/>
        <v>0</v>
      </c>
    </row>
    <row r="60" spans="1:19" ht="15" hidden="1" customHeight="1" x14ac:dyDescent="0.2">
      <c r="A60" s="308"/>
      <c r="B60" s="309"/>
      <c r="C60" s="309"/>
      <c r="D60" s="310"/>
      <c r="E60" s="64"/>
      <c r="F60" s="73"/>
      <c r="G60" s="74"/>
      <c r="H60" s="74"/>
      <c r="I60" s="144"/>
      <c r="J60" s="145"/>
      <c r="K60" s="145"/>
      <c r="L60" s="75"/>
      <c r="M60" s="76"/>
      <c r="N60" s="76"/>
      <c r="O60" s="78"/>
      <c r="P60" s="153"/>
      <c r="Q60" s="154"/>
      <c r="R60" s="67">
        <f t="shared" si="2"/>
        <v>0</v>
      </c>
      <c r="S60" s="68">
        <f t="shared" si="3"/>
        <v>0</v>
      </c>
    </row>
    <row r="61" spans="1:19" ht="15" hidden="1" customHeight="1" x14ac:dyDescent="0.2">
      <c r="A61" s="308"/>
      <c r="B61" s="309"/>
      <c r="C61" s="309"/>
      <c r="D61" s="310"/>
      <c r="E61" s="64"/>
      <c r="F61" s="73"/>
      <c r="G61" s="74"/>
      <c r="H61" s="74"/>
      <c r="I61" s="144"/>
      <c r="J61" s="145"/>
      <c r="K61" s="145"/>
      <c r="L61" s="75"/>
      <c r="M61" s="76"/>
      <c r="N61" s="76"/>
      <c r="O61" s="78"/>
      <c r="P61" s="153"/>
      <c r="Q61" s="154"/>
      <c r="R61" s="67">
        <f t="shared" si="2"/>
        <v>0</v>
      </c>
      <c r="S61" s="68">
        <f t="shared" si="3"/>
        <v>0</v>
      </c>
    </row>
    <row r="62" spans="1:19" ht="15" hidden="1" customHeight="1" x14ac:dyDescent="0.2">
      <c r="A62" s="308"/>
      <c r="B62" s="309"/>
      <c r="C62" s="309"/>
      <c r="D62" s="310"/>
      <c r="E62" s="64"/>
      <c r="F62" s="73"/>
      <c r="G62" s="74"/>
      <c r="H62" s="74"/>
      <c r="I62" s="144"/>
      <c r="J62" s="145"/>
      <c r="K62" s="145"/>
      <c r="L62" s="75"/>
      <c r="M62" s="76"/>
      <c r="N62" s="76"/>
      <c r="O62" s="78"/>
      <c r="P62" s="153"/>
      <c r="Q62" s="154"/>
      <c r="R62" s="67">
        <f t="shared" si="2"/>
        <v>0</v>
      </c>
      <c r="S62" s="68">
        <f t="shared" si="3"/>
        <v>0</v>
      </c>
    </row>
    <row r="63" spans="1:19" ht="15" hidden="1" customHeight="1" x14ac:dyDescent="0.2">
      <c r="A63" s="308"/>
      <c r="B63" s="309"/>
      <c r="C63" s="309"/>
      <c r="D63" s="310"/>
      <c r="E63" s="64"/>
      <c r="F63" s="73"/>
      <c r="G63" s="74"/>
      <c r="H63" s="74"/>
      <c r="I63" s="144"/>
      <c r="J63" s="145"/>
      <c r="K63" s="145"/>
      <c r="L63" s="75"/>
      <c r="M63" s="76"/>
      <c r="N63" s="76"/>
      <c r="O63" s="78"/>
      <c r="P63" s="153"/>
      <c r="Q63" s="154"/>
      <c r="R63" s="67">
        <f t="shared" si="2"/>
        <v>0</v>
      </c>
      <c r="S63" s="68">
        <f t="shared" si="3"/>
        <v>0</v>
      </c>
    </row>
    <row r="64" spans="1:19" ht="15" hidden="1" customHeight="1" x14ac:dyDescent="0.2">
      <c r="A64" s="308"/>
      <c r="B64" s="309"/>
      <c r="C64" s="309"/>
      <c r="D64" s="310"/>
      <c r="E64" s="64"/>
      <c r="F64" s="73"/>
      <c r="G64" s="74"/>
      <c r="H64" s="74"/>
      <c r="I64" s="144"/>
      <c r="J64" s="145"/>
      <c r="K64" s="145"/>
      <c r="L64" s="75"/>
      <c r="M64" s="76"/>
      <c r="N64" s="76"/>
      <c r="O64" s="78"/>
      <c r="P64" s="153"/>
      <c r="Q64" s="154"/>
      <c r="R64" s="67">
        <f t="shared" si="2"/>
        <v>0</v>
      </c>
      <c r="S64" s="68">
        <f t="shared" si="3"/>
        <v>0</v>
      </c>
    </row>
    <row r="65" spans="1:19" ht="15" hidden="1" customHeight="1" x14ac:dyDescent="0.2">
      <c r="A65" s="308"/>
      <c r="B65" s="309"/>
      <c r="C65" s="309"/>
      <c r="D65" s="310"/>
      <c r="E65" s="64"/>
      <c r="F65" s="73"/>
      <c r="G65" s="74"/>
      <c r="H65" s="74"/>
      <c r="I65" s="144"/>
      <c r="J65" s="145"/>
      <c r="K65" s="145"/>
      <c r="L65" s="75"/>
      <c r="M65" s="76"/>
      <c r="N65" s="76"/>
      <c r="O65" s="78"/>
      <c r="P65" s="153"/>
      <c r="Q65" s="154"/>
      <c r="R65" s="67">
        <f t="shared" si="2"/>
        <v>0</v>
      </c>
      <c r="S65" s="68">
        <f t="shared" si="3"/>
        <v>0</v>
      </c>
    </row>
    <row r="66" spans="1:19" ht="15" hidden="1" customHeight="1" x14ac:dyDescent="0.2">
      <c r="A66" s="308"/>
      <c r="B66" s="309"/>
      <c r="C66" s="309"/>
      <c r="D66" s="310"/>
      <c r="E66" s="64"/>
      <c r="F66" s="73"/>
      <c r="G66" s="74"/>
      <c r="H66" s="74"/>
      <c r="I66" s="144"/>
      <c r="J66" s="145"/>
      <c r="K66" s="145"/>
      <c r="L66" s="75"/>
      <c r="M66" s="76"/>
      <c r="N66" s="76"/>
      <c r="O66" s="78"/>
      <c r="P66" s="153"/>
      <c r="Q66" s="154"/>
      <c r="R66" s="67">
        <f t="shared" si="2"/>
        <v>0</v>
      </c>
      <c r="S66" s="68">
        <f t="shared" si="3"/>
        <v>0</v>
      </c>
    </row>
    <row r="67" spans="1:19" ht="15" hidden="1" customHeight="1" x14ac:dyDescent="0.2">
      <c r="A67" s="308"/>
      <c r="B67" s="309"/>
      <c r="C67" s="309"/>
      <c r="D67" s="310"/>
      <c r="E67" s="64"/>
      <c r="F67" s="73"/>
      <c r="G67" s="74"/>
      <c r="H67" s="74"/>
      <c r="I67" s="144"/>
      <c r="J67" s="145"/>
      <c r="K67" s="145"/>
      <c r="L67" s="75"/>
      <c r="M67" s="76"/>
      <c r="N67" s="76"/>
      <c r="O67" s="78"/>
      <c r="P67" s="153"/>
      <c r="Q67" s="154"/>
      <c r="R67" s="67">
        <f t="shared" si="2"/>
        <v>0</v>
      </c>
      <c r="S67" s="68">
        <f t="shared" si="3"/>
        <v>0</v>
      </c>
    </row>
    <row r="68" spans="1:19" ht="15" hidden="1" customHeight="1" x14ac:dyDescent="0.2">
      <c r="A68" s="308"/>
      <c r="B68" s="309"/>
      <c r="C68" s="309"/>
      <c r="D68" s="310"/>
      <c r="E68" s="64"/>
      <c r="F68" s="73"/>
      <c r="G68" s="74"/>
      <c r="H68" s="74"/>
      <c r="I68" s="144"/>
      <c r="J68" s="145"/>
      <c r="K68" s="145"/>
      <c r="L68" s="75"/>
      <c r="M68" s="76"/>
      <c r="N68" s="76"/>
      <c r="O68" s="78"/>
      <c r="P68" s="153"/>
      <c r="Q68" s="154"/>
      <c r="R68" s="67">
        <f t="shared" si="2"/>
        <v>0</v>
      </c>
      <c r="S68" s="68">
        <f t="shared" si="3"/>
        <v>0</v>
      </c>
    </row>
    <row r="69" spans="1:19" ht="15" hidden="1" customHeight="1" x14ac:dyDescent="0.2">
      <c r="A69" s="308"/>
      <c r="B69" s="309"/>
      <c r="C69" s="309"/>
      <c r="D69" s="310"/>
      <c r="E69" s="64"/>
      <c r="F69" s="73"/>
      <c r="G69" s="74"/>
      <c r="H69" s="74"/>
      <c r="I69" s="144"/>
      <c r="J69" s="145"/>
      <c r="K69" s="145"/>
      <c r="L69" s="75"/>
      <c r="M69" s="76"/>
      <c r="N69" s="76"/>
      <c r="O69" s="78"/>
      <c r="P69" s="153"/>
      <c r="Q69" s="154"/>
      <c r="R69" s="67">
        <f t="shared" si="2"/>
        <v>0</v>
      </c>
      <c r="S69" s="68">
        <f t="shared" si="3"/>
        <v>0</v>
      </c>
    </row>
    <row r="70" spans="1:19" ht="15" hidden="1" customHeight="1" x14ac:dyDescent="0.2">
      <c r="A70" s="308"/>
      <c r="B70" s="309"/>
      <c r="C70" s="309"/>
      <c r="D70" s="310"/>
      <c r="E70" s="64"/>
      <c r="F70" s="73"/>
      <c r="G70" s="74"/>
      <c r="H70" s="74"/>
      <c r="I70" s="144"/>
      <c r="J70" s="145"/>
      <c r="K70" s="145"/>
      <c r="L70" s="75"/>
      <c r="M70" s="76"/>
      <c r="N70" s="76"/>
      <c r="O70" s="78"/>
      <c r="P70" s="153"/>
      <c r="Q70" s="154"/>
      <c r="R70" s="67">
        <f t="shared" si="2"/>
        <v>0</v>
      </c>
      <c r="S70" s="68">
        <f t="shared" si="3"/>
        <v>0</v>
      </c>
    </row>
    <row r="71" spans="1:19" ht="15" hidden="1" customHeight="1" x14ac:dyDescent="0.2">
      <c r="A71" s="308"/>
      <c r="B71" s="309"/>
      <c r="C71" s="309"/>
      <c r="D71" s="310"/>
      <c r="E71" s="64"/>
      <c r="F71" s="73"/>
      <c r="G71" s="74"/>
      <c r="H71" s="74"/>
      <c r="I71" s="144"/>
      <c r="J71" s="145"/>
      <c r="K71" s="145"/>
      <c r="L71" s="75"/>
      <c r="M71" s="76"/>
      <c r="N71" s="76"/>
      <c r="O71" s="78"/>
      <c r="P71" s="153"/>
      <c r="Q71" s="154"/>
      <c r="R71" s="67">
        <f t="shared" si="2"/>
        <v>0</v>
      </c>
      <c r="S71" s="68">
        <f t="shared" si="3"/>
        <v>0</v>
      </c>
    </row>
    <row r="72" spans="1:19" ht="15" hidden="1" customHeight="1" x14ac:dyDescent="0.2">
      <c r="A72" s="308"/>
      <c r="B72" s="309"/>
      <c r="C72" s="309"/>
      <c r="D72" s="310"/>
      <c r="E72" s="64"/>
      <c r="F72" s="73"/>
      <c r="G72" s="74"/>
      <c r="H72" s="74"/>
      <c r="I72" s="144"/>
      <c r="J72" s="145"/>
      <c r="K72" s="145"/>
      <c r="L72" s="75"/>
      <c r="M72" s="76"/>
      <c r="N72" s="76"/>
      <c r="O72" s="78"/>
      <c r="P72" s="153"/>
      <c r="Q72" s="154"/>
      <c r="R72" s="67">
        <f t="shared" si="2"/>
        <v>0</v>
      </c>
      <c r="S72" s="68">
        <f t="shared" si="3"/>
        <v>0</v>
      </c>
    </row>
    <row r="73" spans="1:19" ht="15" hidden="1" customHeight="1" x14ac:dyDescent="0.2">
      <c r="A73" s="308"/>
      <c r="B73" s="309"/>
      <c r="C73" s="309"/>
      <c r="D73" s="310"/>
      <c r="E73" s="64"/>
      <c r="F73" s="73"/>
      <c r="G73" s="74"/>
      <c r="H73" s="74"/>
      <c r="I73" s="144"/>
      <c r="J73" s="145"/>
      <c r="K73" s="145"/>
      <c r="L73" s="75"/>
      <c r="M73" s="76"/>
      <c r="N73" s="76"/>
      <c r="O73" s="78"/>
      <c r="P73" s="153"/>
      <c r="Q73" s="154"/>
      <c r="R73" s="67">
        <f t="shared" si="2"/>
        <v>0</v>
      </c>
      <c r="S73" s="68">
        <f t="shared" si="3"/>
        <v>0</v>
      </c>
    </row>
    <row r="74" spans="1:19" ht="15" hidden="1" customHeight="1" x14ac:dyDescent="0.2">
      <c r="A74" s="308"/>
      <c r="B74" s="309"/>
      <c r="C74" s="309"/>
      <c r="D74" s="310"/>
      <c r="E74" s="64"/>
      <c r="F74" s="73"/>
      <c r="G74" s="74"/>
      <c r="H74" s="74"/>
      <c r="I74" s="144"/>
      <c r="J74" s="145"/>
      <c r="K74" s="145"/>
      <c r="L74" s="75"/>
      <c r="M74" s="76"/>
      <c r="N74" s="76"/>
      <c r="O74" s="78"/>
      <c r="P74" s="153"/>
      <c r="Q74" s="154"/>
      <c r="R74" s="67">
        <f t="shared" si="2"/>
        <v>0</v>
      </c>
      <c r="S74" s="68">
        <f t="shared" si="3"/>
        <v>0</v>
      </c>
    </row>
    <row r="75" spans="1:19" ht="15" hidden="1" customHeight="1" x14ac:dyDescent="0.2">
      <c r="A75" s="308"/>
      <c r="B75" s="309"/>
      <c r="C75" s="309"/>
      <c r="D75" s="310"/>
      <c r="E75" s="64"/>
      <c r="F75" s="73"/>
      <c r="G75" s="74"/>
      <c r="H75" s="74"/>
      <c r="I75" s="144"/>
      <c r="J75" s="145"/>
      <c r="K75" s="145"/>
      <c r="L75" s="75"/>
      <c r="M75" s="76"/>
      <c r="N75" s="76"/>
      <c r="O75" s="78"/>
      <c r="P75" s="153"/>
      <c r="Q75" s="154"/>
      <c r="R75" s="67">
        <f t="shared" si="2"/>
        <v>0</v>
      </c>
      <c r="S75" s="68">
        <f t="shared" si="3"/>
        <v>0</v>
      </c>
    </row>
    <row r="76" spans="1:19" ht="15" hidden="1" customHeight="1" x14ac:dyDescent="0.2">
      <c r="A76" s="308"/>
      <c r="B76" s="309"/>
      <c r="C76" s="309"/>
      <c r="D76" s="310"/>
      <c r="E76" s="64"/>
      <c r="F76" s="73"/>
      <c r="G76" s="74"/>
      <c r="H76" s="74"/>
      <c r="I76" s="144"/>
      <c r="J76" s="145"/>
      <c r="K76" s="145"/>
      <c r="L76" s="75"/>
      <c r="M76" s="76"/>
      <c r="N76" s="76"/>
      <c r="O76" s="78"/>
      <c r="P76" s="153"/>
      <c r="Q76" s="154"/>
      <c r="R76" s="67">
        <f t="shared" si="2"/>
        <v>0</v>
      </c>
      <c r="S76" s="68">
        <f t="shared" si="3"/>
        <v>0</v>
      </c>
    </row>
    <row r="77" spans="1:19" ht="15" hidden="1" customHeight="1" x14ac:dyDescent="0.2">
      <c r="A77" s="308"/>
      <c r="B77" s="309"/>
      <c r="C77" s="309"/>
      <c r="D77" s="310"/>
      <c r="E77" s="64"/>
      <c r="F77" s="73"/>
      <c r="G77" s="74"/>
      <c r="H77" s="74"/>
      <c r="I77" s="144"/>
      <c r="J77" s="145"/>
      <c r="K77" s="145"/>
      <c r="L77" s="75"/>
      <c r="M77" s="76"/>
      <c r="N77" s="76"/>
      <c r="O77" s="78"/>
      <c r="P77" s="153"/>
      <c r="Q77" s="154"/>
      <c r="R77" s="67">
        <f t="shared" si="2"/>
        <v>0</v>
      </c>
      <c r="S77" s="68">
        <f t="shared" si="3"/>
        <v>0</v>
      </c>
    </row>
    <row r="78" spans="1:19" ht="15" hidden="1" customHeight="1" x14ac:dyDescent="0.2">
      <c r="A78" s="308"/>
      <c r="B78" s="309"/>
      <c r="C78" s="309"/>
      <c r="D78" s="310"/>
      <c r="E78" s="64"/>
      <c r="F78" s="73"/>
      <c r="G78" s="74"/>
      <c r="H78" s="74"/>
      <c r="I78" s="144"/>
      <c r="J78" s="145"/>
      <c r="K78" s="145"/>
      <c r="L78" s="75"/>
      <c r="M78" s="76"/>
      <c r="N78" s="76"/>
      <c r="O78" s="78"/>
      <c r="P78" s="153"/>
      <c r="Q78" s="154"/>
      <c r="R78" s="67">
        <f t="shared" si="2"/>
        <v>0</v>
      </c>
      <c r="S78" s="68">
        <f t="shared" si="3"/>
        <v>0</v>
      </c>
    </row>
    <row r="79" spans="1:19" ht="15" hidden="1" customHeight="1" x14ac:dyDescent="0.2">
      <c r="A79" s="308"/>
      <c r="B79" s="309"/>
      <c r="C79" s="309"/>
      <c r="D79" s="310"/>
      <c r="E79" s="64"/>
      <c r="F79" s="73"/>
      <c r="G79" s="74"/>
      <c r="H79" s="74"/>
      <c r="I79" s="144"/>
      <c r="J79" s="145"/>
      <c r="K79" s="145"/>
      <c r="L79" s="75"/>
      <c r="M79" s="76"/>
      <c r="N79" s="76"/>
      <c r="O79" s="78"/>
      <c r="P79" s="153"/>
      <c r="Q79" s="154"/>
      <c r="R79" s="67">
        <f t="shared" si="2"/>
        <v>0</v>
      </c>
      <c r="S79" s="68">
        <f t="shared" si="3"/>
        <v>0</v>
      </c>
    </row>
    <row r="80" spans="1:19" ht="15" hidden="1" customHeight="1" x14ac:dyDescent="0.2">
      <c r="A80" s="308"/>
      <c r="B80" s="309"/>
      <c r="C80" s="309"/>
      <c r="D80" s="310"/>
      <c r="E80" s="64"/>
      <c r="F80" s="73"/>
      <c r="G80" s="74"/>
      <c r="H80" s="74"/>
      <c r="I80" s="144"/>
      <c r="J80" s="145"/>
      <c r="K80" s="145"/>
      <c r="L80" s="75"/>
      <c r="M80" s="76"/>
      <c r="N80" s="76"/>
      <c r="O80" s="78"/>
      <c r="P80" s="153"/>
      <c r="Q80" s="154"/>
      <c r="R80" s="67">
        <f t="shared" si="2"/>
        <v>0</v>
      </c>
      <c r="S80" s="68">
        <f t="shared" ref="S80:S85" si="4">IF(E80="o",0,IF(COUNTIFS($E$16:$E$85,"=b")&gt;0,IF(E80="b",(F80/12*L80)+(G80/12*M80)+(H80/12*N80)+(I80/12*O80)+(J80/12*P80)+(K80/12*Q80),0),(F80*1.2%*$F$12/12*L80)+(G80*1.2%*$G$12/12*M80)+(H80*1.2%*$H$12/12*N80)+(I80*1.2%*$I$12/12*O80)+(J80*1.2%*$J$12/12*P80)+(K80*1.2%*$K$12/12*Q80)))</f>
        <v>0</v>
      </c>
    </row>
    <row r="81" spans="1:19" ht="15" hidden="1" customHeight="1" x14ac:dyDescent="0.2">
      <c r="A81" s="308"/>
      <c r="B81" s="309"/>
      <c r="C81" s="309"/>
      <c r="D81" s="310"/>
      <c r="E81" s="64"/>
      <c r="F81" s="73"/>
      <c r="G81" s="74"/>
      <c r="H81" s="74"/>
      <c r="I81" s="144"/>
      <c r="J81" s="145"/>
      <c r="K81" s="145"/>
      <c r="L81" s="75"/>
      <c r="M81" s="76"/>
      <c r="N81" s="76"/>
      <c r="O81" s="78"/>
      <c r="P81" s="153"/>
      <c r="Q81" s="154"/>
      <c r="R81" s="67">
        <f t="shared" si="2"/>
        <v>0</v>
      </c>
      <c r="S81" s="68">
        <f t="shared" si="4"/>
        <v>0</v>
      </c>
    </row>
    <row r="82" spans="1:19" ht="15" hidden="1" customHeight="1" x14ac:dyDescent="0.2">
      <c r="A82" s="308"/>
      <c r="B82" s="309"/>
      <c r="C82" s="309"/>
      <c r="D82" s="310"/>
      <c r="E82" s="64"/>
      <c r="F82" s="73"/>
      <c r="G82" s="74"/>
      <c r="H82" s="74"/>
      <c r="I82" s="144"/>
      <c r="J82" s="145"/>
      <c r="K82" s="145"/>
      <c r="L82" s="75"/>
      <c r="M82" s="76"/>
      <c r="N82" s="76"/>
      <c r="O82" s="78"/>
      <c r="P82" s="153"/>
      <c r="Q82" s="154"/>
      <c r="R82" s="67">
        <f t="shared" si="2"/>
        <v>0</v>
      </c>
      <c r="S82" s="68">
        <f t="shared" si="4"/>
        <v>0</v>
      </c>
    </row>
    <row r="83" spans="1:19" ht="13.5" hidden="1" customHeight="1" x14ac:dyDescent="0.2">
      <c r="A83" s="308"/>
      <c r="B83" s="309"/>
      <c r="C83" s="309"/>
      <c r="D83" s="310"/>
      <c r="E83" s="64"/>
      <c r="F83" s="73"/>
      <c r="G83" s="74"/>
      <c r="H83" s="74"/>
      <c r="I83" s="144"/>
      <c r="J83" s="145"/>
      <c r="K83" s="145"/>
      <c r="L83" s="75"/>
      <c r="M83" s="76"/>
      <c r="N83" s="76"/>
      <c r="O83" s="78"/>
      <c r="P83" s="153"/>
      <c r="Q83" s="154"/>
      <c r="R83" s="67">
        <f t="shared" si="2"/>
        <v>0</v>
      </c>
      <c r="S83" s="68">
        <f t="shared" si="4"/>
        <v>0</v>
      </c>
    </row>
    <row r="84" spans="1:19" ht="13.5" hidden="1" customHeight="1" x14ac:dyDescent="0.2">
      <c r="A84" s="308"/>
      <c r="B84" s="309"/>
      <c r="C84" s="309"/>
      <c r="D84" s="310"/>
      <c r="E84" s="64"/>
      <c r="F84" s="73"/>
      <c r="G84" s="74"/>
      <c r="H84" s="74"/>
      <c r="I84" s="144"/>
      <c r="J84" s="145"/>
      <c r="K84" s="145"/>
      <c r="L84" s="75"/>
      <c r="M84" s="76"/>
      <c r="N84" s="76"/>
      <c r="O84" s="78"/>
      <c r="P84" s="153"/>
      <c r="Q84" s="154"/>
      <c r="R84" s="67">
        <f t="shared" si="2"/>
        <v>0</v>
      </c>
      <c r="S84" s="68">
        <f t="shared" si="4"/>
        <v>0</v>
      </c>
    </row>
    <row r="85" spans="1:19" ht="13.5" hidden="1" customHeight="1" thickBot="1" x14ac:dyDescent="0.25">
      <c r="A85" s="308"/>
      <c r="B85" s="309"/>
      <c r="C85" s="309"/>
      <c r="D85" s="310"/>
      <c r="E85" s="64"/>
      <c r="F85" s="99"/>
      <c r="G85" s="100"/>
      <c r="H85" s="100"/>
      <c r="I85" s="147"/>
      <c r="J85" s="148"/>
      <c r="K85" s="148"/>
      <c r="L85" s="77"/>
      <c r="M85" s="78"/>
      <c r="N85" s="78"/>
      <c r="O85" s="78"/>
      <c r="P85" s="153"/>
      <c r="Q85" s="154"/>
      <c r="R85" s="67">
        <f t="shared" ref="R85" si="5">IF($F$11&lt;1596,$F$11/1596*L85,L85)+IF($G$11&lt;1596,$G$11/1596*M85,M85)+IF($H$11&lt;1596,$H$11/1596*N85,N85)+IF($I$11&lt;1596,$I$11/1596*O85,O85)+IF($J$11&lt;1596,$J$11/1596*P85,P85)+IF($K$11&lt;1596,$K$11/1596*Q85,Q85)</f>
        <v>0</v>
      </c>
      <c r="S85" s="68">
        <f t="shared" si="4"/>
        <v>0</v>
      </c>
    </row>
    <row r="86" spans="1:19" ht="13.5" customHeight="1" thickBot="1" x14ac:dyDescent="0.25">
      <c r="A86" s="311" t="s">
        <v>31</v>
      </c>
      <c r="B86" s="312"/>
      <c r="C86" s="312"/>
      <c r="D86" s="312"/>
      <c r="E86" s="312"/>
      <c r="F86" s="174"/>
      <c r="G86" s="174"/>
      <c r="H86" s="174"/>
      <c r="I86" s="79"/>
      <c r="J86" s="79"/>
      <c r="K86" s="79"/>
      <c r="L86" s="80">
        <f t="shared" ref="L86:S86" si="6">SUM(L16:L85)</f>
        <v>0</v>
      </c>
      <c r="M86" s="80">
        <f t="shared" si="6"/>
        <v>0</v>
      </c>
      <c r="N86" s="80">
        <f t="shared" si="6"/>
        <v>0</v>
      </c>
      <c r="O86" s="80">
        <f t="shared" si="6"/>
        <v>0</v>
      </c>
      <c r="P86" s="80">
        <f t="shared" si="6"/>
        <v>0</v>
      </c>
      <c r="Q86" s="80">
        <f t="shared" si="6"/>
        <v>0</v>
      </c>
      <c r="R86" s="80">
        <f t="shared" si="6"/>
        <v>0</v>
      </c>
      <c r="S86" s="81">
        <f t="shared" si="6"/>
        <v>0</v>
      </c>
    </row>
    <row r="87" spans="1:19" s="6" customFormat="1" ht="191.25" customHeight="1" x14ac:dyDescent="0.2">
      <c r="A87" s="313" t="s">
        <v>98</v>
      </c>
      <c r="B87" s="313"/>
      <c r="C87" s="313"/>
      <c r="D87" s="313"/>
      <c r="E87" s="313"/>
      <c r="F87" s="313"/>
      <c r="G87" s="313"/>
      <c r="H87" s="313"/>
      <c r="I87" s="313"/>
      <c r="J87" s="313"/>
      <c r="K87" s="313"/>
      <c r="L87" s="313"/>
      <c r="M87" s="313"/>
      <c r="N87" s="313"/>
      <c r="O87" s="313"/>
      <c r="P87" s="313"/>
      <c r="Q87" s="313"/>
      <c r="R87" s="313"/>
      <c r="S87" s="313"/>
    </row>
    <row r="88" spans="1:19" s="6" customFormat="1" ht="15" customHeight="1" thickBot="1" x14ac:dyDescent="0.25">
      <c r="A88" s="112"/>
      <c r="B88" s="112"/>
      <c r="C88" s="112"/>
      <c r="D88" s="112"/>
      <c r="E88" s="112"/>
      <c r="F88" s="112"/>
      <c r="G88" s="112"/>
      <c r="H88" s="112"/>
      <c r="I88" s="112"/>
      <c r="J88" s="112"/>
      <c r="K88" s="112"/>
      <c r="L88" s="112"/>
      <c r="M88" s="112"/>
      <c r="N88" s="112"/>
      <c r="O88" s="112"/>
      <c r="P88" s="112"/>
      <c r="Q88" s="112"/>
      <c r="R88" s="112"/>
      <c r="S88" s="112"/>
    </row>
    <row r="89" spans="1:19" s="6" customFormat="1" ht="15" customHeight="1" x14ac:dyDescent="0.2">
      <c r="A89" s="314" t="s">
        <v>42</v>
      </c>
      <c r="B89" s="315"/>
      <c r="C89" s="315"/>
      <c r="D89" s="315"/>
      <c r="E89" s="315"/>
      <c r="F89" s="315"/>
      <c r="G89" s="315"/>
      <c r="H89" s="315"/>
      <c r="I89" s="315"/>
      <c r="J89" s="315"/>
      <c r="K89" s="315"/>
      <c r="L89" s="315"/>
      <c r="M89" s="315"/>
      <c r="N89" s="315"/>
      <c r="O89" s="315"/>
      <c r="P89" s="315"/>
      <c r="Q89" s="315"/>
      <c r="R89" s="315"/>
      <c r="S89" s="316"/>
    </row>
    <row r="90" spans="1:19" s="6" customFormat="1" ht="15" customHeight="1" x14ac:dyDescent="0.2">
      <c r="A90" s="317"/>
      <c r="B90" s="318"/>
      <c r="C90" s="318"/>
      <c r="D90" s="318"/>
      <c r="E90" s="318"/>
      <c r="F90" s="318"/>
      <c r="G90" s="318"/>
      <c r="H90" s="318"/>
      <c r="I90" s="318"/>
      <c r="J90" s="318"/>
      <c r="K90" s="318"/>
      <c r="L90" s="318"/>
      <c r="M90" s="318"/>
      <c r="N90" s="318"/>
      <c r="O90" s="318"/>
      <c r="P90" s="318"/>
      <c r="Q90" s="318"/>
      <c r="R90" s="318"/>
      <c r="S90" s="319"/>
    </row>
    <row r="91" spans="1:19" s="6" customFormat="1" ht="15" customHeight="1" x14ac:dyDescent="0.2">
      <c r="A91" s="320"/>
      <c r="B91" s="321"/>
      <c r="C91" s="321"/>
      <c r="D91" s="321"/>
      <c r="E91" s="321"/>
      <c r="F91" s="321"/>
      <c r="G91" s="321"/>
      <c r="H91" s="321"/>
      <c r="I91" s="321"/>
      <c r="J91" s="321"/>
      <c r="K91" s="321"/>
      <c r="L91" s="321"/>
      <c r="M91" s="321"/>
      <c r="N91" s="321"/>
      <c r="O91" s="321"/>
      <c r="P91" s="321"/>
      <c r="Q91" s="321"/>
      <c r="R91" s="321"/>
      <c r="S91" s="322"/>
    </row>
    <row r="92" spans="1:19" s="6" customFormat="1" ht="15" customHeight="1" x14ac:dyDescent="0.2">
      <c r="A92" s="320"/>
      <c r="B92" s="321"/>
      <c r="C92" s="321"/>
      <c r="D92" s="321"/>
      <c r="E92" s="321"/>
      <c r="F92" s="321"/>
      <c r="G92" s="321"/>
      <c r="H92" s="321"/>
      <c r="I92" s="321"/>
      <c r="J92" s="321"/>
      <c r="K92" s="321"/>
      <c r="L92" s="321"/>
      <c r="M92" s="321"/>
      <c r="N92" s="321"/>
      <c r="O92" s="321"/>
      <c r="P92" s="321"/>
      <c r="Q92" s="321"/>
      <c r="R92" s="321"/>
      <c r="S92" s="322"/>
    </row>
    <row r="93" spans="1:19" s="6" customFormat="1" ht="15" customHeight="1" x14ac:dyDescent="0.2">
      <c r="A93" s="320"/>
      <c r="B93" s="321"/>
      <c r="C93" s="321"/>
      <c r="D93" s="321"/>
      <c r="E93" s="321"/>
      <c r="F93" s="321"/>
      <c r="G93" s="321"/>
      <c r="H93" s="321"/>
      <c r="I93" s="321"/>
      <c r="J93" s="321"/>
      <c r="K93" s="321"/>
      <c r="L93" s="321"/>
      <c r="M93" s="321"/>
      <c r="N93" s="321"/>
      <c r="O93" s="321"/>
      <c r="P93" s="321"/>
      <c r="Q93" s="321"/>
      <c r="R93" s="321"/>
      <c r="S93" s="322"/>
    </row>
    <row r="94" spans="1:19" s="6" customFormat="1" ht="15" customHeight="1" x14ac:dyDescent="0.2">
      <c r="A94" s="320"/>
      <c r="B94" s="321"/>
      <c r="C94" s="321"/>
      <c r="D94" s="321"/>
      <c r="E94" s="321"/>
      <c r="F94" s="321"/>
      <c r="G94" s="321"/>
      <c r="H94" s="321"/>
      <c r="I94" s="321"/>
      <c r="J94" s="321"/>
      <c r="K94" s="321"/>
      <c r="L94" s="321"/>
      <c r="M94" s="321"/>
      <c r="N94" s="321"/>
      <c r="O94" s="321"/>
      <c r="P94" s="321"/>
      <c r="Q94" s="321"/>
      <c r="R94" s="321"/>
      <c r="S94" s="322"/>
    </row>
    <row r="95" spans="1:19" s="6" customFormat="1" ht="15" customHeight="1" x14ac:dyDescent="0.2">
      <c r="A95" s="320"/>
      <c r="B95" s="321"/>
      <c r="C95" s="321"/>
      <c r="D95" s="321"/>
      <c r="E95" s="321"/>
      <c r="F95" s="321"/>
      <c r="G95" s="321"/>
      <c r="H95" s="321"/>
      <c r="I95" s="321"/>
      <c r="J95" s="321"/>
      <c r="K95" s="321"/>
      <c r="L95" s="321"/>
      <c r="M95" s="321"/>
      <c r="N95" s="321"/>
      <c r="O95" s="321"/>
      <c r="P95" s="321"/>
      <c r="Q95" s="321"/>
      <c r="R95" s="321"/>
      <c r="S95" s="322"/>
    </row>
    <row r="96" spans="1:19" s="6" customFormat="1" ht="15" customHeight="1" thickBot="1" x14ac:dyDescent="0.25">
      <c r="A96" s="323"/>
      <c r="B96" s="324"/>
      <c r="C96" s="324"/>
      <c r="D96" s="324"/>
      <c r="E96" s="324"/>
      <c r="F96" s="324"/>
      <c r="G96" s="324"/>
      <c r="H96" s="324"/>
      <c r="I96" s="324"/>
      <c r="J96" s="324"/>
      <c r="K96" s="324"/>
      <c r="L96" s="324"/>
      <c r="M96" s="324"/>
      <c r="N96" s="324"/>
      <c r="O96" s="324"/>
      <c r="P96" s="324"/>
      <c r="Q96" s="324"/>
      <c r="R96" s="324"/>
      <c r="S96" s="325"/>
    </row>
    <row r="97" spans="1:19" s="8" customFormat="1" ht="15" customHeight="1" thickBot="1" x14ac:dyDescent="0.25">
      <c r="A97" s="6"/>
      <c r="B97" s="6"/>
      <c r="C97" s="6"/>
      <c r="D97" s="6"/>
      <c r="E97" s="6"/>
      <c r="F97" s="6"/>
      <c r="G97" s="6"/>
      <c r="H97" s="7"/>
      <c r="I97" s="6"/>
      <c r="J97" s="6"/>
      <c r="K97" s="6"/>
      <c r="L97" s="6"/>
      <c r="M97" s="6"/>
      <c r="N97" s="6"/>
      <c r="O97" s="7"/>
      <c r="P97" s="7"/>
      <c r="Q97" s="7"/>
      <c r="R97" s="6"/>
      <c r="S97" s="6"/>
    </row>
    <row r="98" spans="1:19" s="8" customFormat="1" ht="15" customHeight="1" thickBot="1" x14ac:dyDescent="0.25">
      <c r="A98" s="291" t="s">
        <v>37</v>
      </c>
      <c r="B98" s="292"/>
      <c r="C98" s="292"/>
      <c r="D98" s="292"/>
      <c r="E98" s="292"/>
      <c r="F98" s="293"/>
      <c r="G98" s="9"/>
      <c r="H98" s="9"/>
      <c r="I98" s="9"/>
      <c r="J98" s="9"/>
      <c r="K98" s="9"/>
      <c r="L98" s="9"/>
      <c r="M98" s="9"/>
      <c r="N98" s="9"/>
      <c r="O98" s="2"/>
      <c r="P98" s="2"/>
      <c r="Q98" s="2"/>
      <c r="R98" s="2"/>
      <c r="S98" s="2"/>
    </row>
    <row r="99" spans="1:19" s="8" customFormat="1" ht="23.45" customHeight="1" thickBot="1" x14ac:dyDescent="0.25">
      <c r="A99" s="41"/>
      <c r="B99" s="29"/>
      <c r="C99" s="30" t="s">
        <v>4</v>
      </c>
      <c r="D99" s="30" t="s">
        <v>5</v>
      </c>
      <c r="E99" s="30" t="s">
        <v>26</v>
      </c>
      <c r="F99" s="35"/>
      <c r="G99" s="2"/>
      <c r="H99" s="2"/>
      <c r="I99" s="2"/>
      <c r="J99" s="2"/>
      <c r="K99" s="2"/>
      <c r="L99" s="2"/>
      <c r="M99" s="2"/>
      <c r="N99" s="2"/>
      <c r="O99" s="2"/>
      <c r="P99" s="2"/>
      <c r="Q99" s="2"/>
      <c r="R99" s="2"/>
      <c r="S99" s="2"/>
    </row>
    <row r="100" spans="1:19" s="8" customFormat="1" ht="15" customHeight="1" thickBot="1" x14ac:dyDescent="0.25">
      <c r="A100" s="32" t="s">
        <v>38</v>
      </c>
      <c r="B100" s="33"/>
      <c r="C100" s="34">
        <f>+R86</f>
        <v>0</v>
      </c>
      <c r="D100" s="40">
        <f>+C100/12</f>
        <v>0</v>
      </c>
      <c r="E100" s="223">
        <v>25000</v>
      </c>
      <c r="F100" s="118">
        <f>$E$100*$D$100</f>
        <v>0</v>
      </c>
      <c r="G100" s="2"/>
      <c r="H100" s="2"/>
      <c r="I100" s="2"/>
      <c r="J100" s="2"/>
      <c r="K100" s="2"/>
      <c r="L100" s="2"/>
      <c r="M100" s="2"/>
      <c r="N100" s="2"/>
      <c r="O100" s="5"/>
      <c r="P100" s="5"/>
      <c r="Q100" s="5"/>
      <c r="R100" s="5"/>
      <c r="S100" s="5"/>
    </row>
    <row r="101" spans="1:19" s="8" customFormat="1" ht="26.25" customHeight="1" x14ac:dyDescent="0.2">
      <c r="A101" s="294" t="s">
        <v>60</v>
      </c>
      <c r="B101" s="294"/>
      <c r="C101" s="294"/>
      <c r="D101" s="294"/>
      <c r="E101" s="294"/>
      <c r="F101" s="294"/>
      <c r="G101" s="10"/>
      <c r="H101" s="11"/>
      <c r="I101" s="11"/>
      <c r="J101" s="11"/>
      <c r="K101" s="11"/>
      <c r="L101" s="11"/>
      <c r="M101" s="11"/>
      <c r="N101" s="11"/>
      <c r="O101" s="2"/>
      <c r="P101" s="2"/>
      <c r="Q101" s="2"/>
      <c r="R101" s="2"/>
      <c r="S101" s="2"/>
    </row>
    <row r="102" spans="1:19" s="8" customFormat="1" ht="14.25" customHeight="1" thickBot="1" x14ac:dyDescent="0.25">
      <c r="A102" s="2"/>
      <c r="B102" s="2"/>
      <c r="C102" s="2"/>
      <c r="D102" s="2"/>
      <c r="E102" s="2"/>
      <c r="F102" s="2"/>
      <c r="G102" s="12"/>
      <c r="H102" s="12"/>
      <c r="I102" s="12"/>
      <c r="J102" s="12"/>
      <c r="K102" s="12"/>
      <c r="L102" s="12"/>
      <c r="M102" s="12"/>
      <c r="N102" s="12"/>
      <c r="O102" s="2"/>
      <c r="P102" s="2"/>
      <c r="Q102" s="2"/>
      <c r="R102" s="2"/>
      <c r="S102" s="2"/>
    </row>
    <row r="103" spans="1:19" s="8" customFormat="1" ht="15" customHeight="1" x14ac:dyDescent="0.2">
      <c r="A103" s="326" t="s">
        <v>49</v>
      </c>
      <c r="B103" s="327"/>
      <c r="C103" s="327"/>
      <c r="D103" s="327"/>
      <c r="E103" s="327"/>
      <c r="F103" s="328"/>
      <c r="G103" s="12"/>
      <c r="H103" s="12"/>
      <c r="I103" s="12"/>
      <c r="J103" s="12"/>
      <c r="K103" s="12"/>
      <c r="L103" s="12"/>
      <c r="M103" s="12"/>
      <c r="N103" s="12"/>
      <c r="O103" s="2"/>
      <c r="P103" s="2"/>
      <c r="Q103" s="2"/>
      <c r="R103" s="2"/>
      <c r="S103" s="2"/>
    </row>
    <row r="104" spans="1:19" s="8" customFormat="1" ht="21.95" customHeight="1" thickBot="1" x14ac:dyDescent="0.25">
      <c r="A104" s="117"/>
      <c r="B104" s="31"/>
      <c r="C104" s="30" t="s">
        <v>99</v>
      </c>
      <c r="D104" s="30" t="s">
        <v>100</v>
      </c>
      <c r="E104" s="30" t="s">
        <v>50</v>
      </c>
      <c r="F104" s="35" t="s">
        <v>51</v>
      </c>
      <c r="G104" s="13"/>
      <c r="H104" s="13"/>
      <c r="I104" s="13"/>
      <c r="J104" s="13"/>
      <c r="K104" s="13"/>
      <c r="L104" s="13"/>
      <c r="M104" s="13"/>
      <c r="N104" s="13"/>
      <c r="O104" s="2"/>
      <c r="P104" s="2"/>
      <c r="Q104" s="2"/>
      <c r="R104" s="2"/>
      <c r="S104" s="2"/>
    </row>
    <row r="105" spans="1:19" s="8" customFormat="1" ht="15" customHeight="1" thickBot="1" x14ac:dyDescent="0.25">
      <c r="A105" s="36" t="s">
        <v>52</v>
      </c>
      <c r="B105" s="37"/>
      <c r="C105" s="38">
        <f>C100</f>
        <v>0</v>
      </c>
      <c r="D105" s="39">
        <f>D100</f>
        <v>0</v>
      </c>
      <c r="E105" s="119">
        <f>25000*D105</f>
        <v>0</v>
      </c>
      <c r="F105" s="225"/>
      <c r="G105" s="14"/>
      <c r="H105" s="14"/>
      <c r="I105" s="14"/>
      <c r="J105" s="14"/>
      <c r="K105" s="14"/>
      <c r="L105" s="14"/>
      <c r="M105" s="14"/>
      <c r="N105" s="14"/>
      <c r="O105" s="15"/>
      <c r="P105" s="15"/>
      <c r="Q105" s="15"/>
      <c r="R105" s="15"/>
      <c r="S105" s="15"/>
    </row>
    <row r="106" spans="1:19" s="6" customFormat="1" ht="48.75" customHeight="1" x14ac:dyDescent="0.2">
      <c r="A106" s="295" t="s">
        <v>94</v>
      </c>
      <c r="B106" s="295"/>
      <c r="C106" s="295"/>
      <c r="D106" s="295"/>
      <c r="E106" s="295"/>
      <c r="F106" s="295"/>
      <c r="G106" s="16"/>
      <c r="H106" s="16"/>
      <c r="I106" s="16"/>
      <c r="J106" s="16"/>
      <c r="K106" s="16"/>
      <c r="L106" s="16"/>
      <c r="M106" s="16"/>
      <c r="N106" s="16"/>
      <c r="O106" s="17"/>
      <c r="P106" s="17"/>
      <c r="Q106" s="17"/>
      <c r="R106" s="17"/>
      <c r="S106" s="17"/>
    </row>
    <row r="107" spans="1:19" ht="15" customHeight="1" thickBot="1" x14ac:dyDescent="0.25">
      <c r="A107" s="19"/>
      <c r="B107" s="19"/>
      <c r="C107" s="1"/>
      <c r="D107" s="1"/>
      <c r="E107" s="1"/>
      <c r="F107" s="1"/>
      <c r="G107" s="18"/>
      <c r="H107" s="2"/>
    </row>
    <row r="108" spans="1:19" ht="15" customHeight="1" x14ac:dyDescent="0.2">
      <c r="A108" s="296" t="s">
        <v>95</v>
      </c>
      <c r="B108" s="297"/>
      <c r="C108" s="297"/>
      <c r="D108" s="297"/>
      <c r="E108" s="297"/>
      <c r="F108" s="297"/>
      <c r="G108" s="297"/>
      <c r="H108" s="297"/>
      <c r="I108" s="297"/>
      <c r="J108" s="297"/>
      <c r="K108" s="297"/>
      <c r="L108" s="297"/>
      <c r="M108" s="297"/>
      <c r="N108" s="297"/>
      <c r="O108" s="297"/>
      <c r="P108" s="297"/>
      <c r="Q108" s="297"/>
      <c r="R108" s="297"/>
      <c r="S108" s="298"/>
    </row>
    <row r="109" spans="1:19" ht="15" customHeight="1" x14ac:dyDescent="0.2">
      <c r="A109" s="299"/>
      <c r="B109" s="300"/>
      <c r="C109" s="300"/>
      <c r="D109" s="300"/>
      <c r="E109" s="300"/>
      <c r="F109" s="300"/>
      <c r="G109" s="300"/>
      <c r="H109" s="300"/>
      <c r="I109" s="300"/>
      <c r="J109" s="300"/>
      <c r="K109" s="300"/>
      <c r="L109" s="300"/>
      <c r="M109" s="300"/>
      <c r="N109" s="300"/>
      <c r="O109" s="300"/>
      <c r="P109" s="300"/>
      <c r="Q109" s="300"/>
      <c r="R109" s="300"/>
      <c r="S109" s="301"/>
    </row>
    <row r="110" spans="1:19" s="27" customFormat="1" ht="15" customHeight="1" x14ac:dyDescent="0.2">
      <c r="A110" s="302"/>
      <c r="B110" s="303"/>
      <c r="C110" s="303"/>
      <c r="D110" s="303"/>
      <c r="E110" s="303"/>
      <c r="F110" s="303"/>
      <c r="G110" s="303"/>
      <c r="H110" s="303"/>
      <c r="I110" s="303"/>
      <c r="J110" s="303"/>
      <c r="K110" s="303"/>
      <c r="L110" s="303"/>
      <c r="M110" s="303"/>
      <c r="N110" s="303"/>
      <c r="O110" s="303"/>
      <c r="P110" s="303"/>
      <c r="Q110" s="303"/>
      <c r="R110" s="303"/>
      <c r="S110" s="304"/>
    </row>
    <row r="111" spans="1:19" s="27" customFormat="1" ht="15" customHeight="1" x14ac:dyDescent="0.2">
      <c r="A111" s="302"/>
      <c r="B111" s="303"/>
      <c r="C111" s="303"/>
      <c r="D111" s="303"/>
      <c r="E111" s="303"/>
      <c r="F111" s="303"/>
      <c r="G111" s="303"/>
      <c r="H111" s="303"/>
      <c r="I111" s="303"/>
      <c r="J111" s="303"/>
      <c r="K111" s="303"/>
      <c r="L111" s="303"/>
      <c r="M111" s="303"/>
      <c r="N111" s="303"/>
      <c r="O111" s="303"/>
      <c r="P111" s="303"/>
      <c r="Q111" s="303"/>
      <c r="R111" s="303"/>
      <c r="S111" s="304"/>
    </row>
    <row r="112" spans="1:19" s="27" customFormat="1" ht="15" customHeight="1" x14ac:dyDescent="0.2">
      <c r="A112" s="302"/>
      <c r="B112" s="303"/>
      <c r="C112" s="303"/>
      <c r="D112" s="303"/>
      <c r="E112" s="303"/>
      <c r="F112" s="303"/>
      <c r="G112" s="303"/>
      <c r="H112" s="303"/>
      <c r="I112" s="303"/>
      <c r="J112" s="303"/>
      <c r="K112" s="303"/>
      <c r="L112" s="303"/>
      <c r="M112" s="303"/>
      <c r="N112" s="303"/>
      <c r="O112" s="303"/>
      <c r="P112" s="303"/>
      <c r="Q112" s="303"/>
      <c r="R112" s="303"/>
      <c r="S112" s="304"/>
    </row>
    <row r="113" spans="1:19" s="27" customFormat="1" ht="15" customHeight="1" x14ac:dyDescent="0.2">
      <c r="A113" s="302"/>
      <c r="B113" s="303"/>
      <c r="C113" s="303"/>
      <c r="D113" s="303"/>
      <c r="E113" s="303"/>
      <c r="F113" s="303"/>
      <c r="G113" s="303"/>
      <c r="H113" s="303"/>
      <c r="I113" s="303"/>
      <c r="J113" s="303"/>
      <c r="K113" s="303"/>
      <c r="L113" s="303"/>
      <c r="M113" s="303"/>
      <c r="N113" s="303"/>
      <c r="O113" s="303"/>
      <c r="P113" s="303"/>
      <c r="Q113" s="303"/>
      <c r="R113" s="303"/>
      <c r="S113" s="304"/>
    </row>
    <row r="114" spans="1:19" s="27" customFormat="1" ht="15" customHeight="1" x14ac:dyDescent="0.2">
      <c r="A114" s="302"/>
      <c r="B114" s="303"/>
      <c r="C114" s="303"/>
      <c r="D114" s="303"/>
      <c r="E114" s="303"/>
      <c r="F114" s="303"/>
      <c r="G114" s="303"/>
      <c r="H114" s="303"/>
      <c r="I114" s="303"/>
      <c r="J114" s="303"/>
      <c r="K114" s="303"/>
      <c r="L114" s="303"/>
      <c r="M114" s="303"/>
      <c r="N114" s="303"/>
      <c r="O114" s="303"/>
      <c r="P114" s="303"/>
      <c r="Q114" s="303"/>
      <c r="R114" s="303"/>
      <c r="S114" s="304"/>
    </row>
    <row r="115" spans="1:19" s="27" customFormat="1" ht="15" customHeight="1" x14ac:dyDescent="0.2">
      <c r="A115" s="302"/>
      <c r="B115" s="303"/>
      <c r="C115" s="303"/>
      <c r="D115" s="303"/>
      <c r="E115" s="303"/>
      <c r="F115" s="303"/>
      <c r="G115" s="303"/>
      <c r="H115" s="303"/>
      <c r="I115" s="303"/>
      <c r="J115" s="303"/>
      <c r="K115" s="303"/>
      <c r="L115" s="303"/>
      <c r="M115" s="303"/>
      <c r="N115" s="303"/>
      <c r="O115" s="303"/>
      <c r="P115" s="303"/>
      <c r="Q115" s="303"/>
      <c r="R115" s="303"/>
      <c r="S115" s="304"/>
    </row>
    <row r="116" spans="1:19" s="27" customFormat="1" ht="15" customHeight="1" x14ac:dyDescent="0.2">
      <c r="A116" s="302"/>
      <c r="B116" s="303"/>
      <c r="C116" s="303"/>
      <c r="D116" s="303"/>
      <c r="E116" s="303"/>
      <c r="F116" s="303"/>
      <c r="G116" s="303"/>
      <c r="H116" s="303"/>
      <c r="I116" s="303"/>
      <c r="J116" s="303"/>
      <c r="K116" s="303"/>
      <c r="L116" s="303"/>
      <c r="M116" s="303"/>
      <c r="N116" s="303"/>
      <c r="O116" s="303"/>
      <c r="P116" s="303"/>
      <c r="Q116" s="303"/>
      <c r="R116" s="303"/>
      <c r="S116" s="304"/>
    </row>
    <row r="117" spans="1:19" s="27" customFormat="1" ht="15" customHeight="1" x14ac:dyDescent="0.2">
      <c r="A117" s="302"/>
      <c r="B117" s="303"/>
      <c r="C117" s="303"/>
      <c r="D117" s="303"/>
      <c r="E117" s="303"/>
      <c r="F117" s="303"/>
      <c r="G117" s="303"/>
      <c r="H117" s="303"/>
      <c r="I117" s="303"/>
      <c r="J117" s="303"/>
      <c r="K117" s="303"/>
      <c r="L117" s="303"/>
      <c r="M117" s="303"/>
      <c r="N117" s="303"/>
      <c r="O117" s="303"/>
      <c r="P117" s="303"/>
      <c r="Q117" s="303"/>
      <c r="R117" s="303"/>
      <c r="S117" s="304"/>
    </row>
    <row r="118" spans="1:19" s="27" customFormat="1" ht="15" customHeight="1" x14ac:dyDescent="0.2">
      <c r="A118" s="302"/>
      <c r="B118" s="303"/>
      <c r="C118" s="303"/>
      <c r="D118" s="303"/>
      <c r="E118" s="303"/>
      <c r="F118" s="303"/>
      <c r="G118" s="303"/>
      <c r="H118" s="303"/>
      <c r="I118" s="303"/>
      <c r="J118" s="303"/>
      <c r="K118" s="303"/>
      <c r="L118" s="303"/>
      <c r="M118" s="303"/>
      <c r="N118" s="303"/>
      <c r="O118" s="303"/>
      <c r="P118" s="303"/>
      <c r="Q118" s="303"/>
      <c r="R118" s="303"/>
      <c r="S118" s="304"/>
    </row>
    <row r="119" spans="1:19" ht="15" customHeight="1" x14ac:dyDescent="0.2">
      <c r="A119" s="302"/>
      <c r="B119" s="303"/>
      <c r="C119" s="303"/>
      <c r="D119" s="303"/>
      <c r="E119" s="303"/>
      <c r="F119" s="303"/>
      <c r="G119" s="303"/>
      <c r="H119" s="303"/>
      <c r="I119" s="303"/>
      <c r="J119" s="303"/>
      <c r="K119" s="303"/>
      <c r="L119" s="303"/>
      <c r="M119" s="303"/>
      <c r="N119" s="303"/>
      <c r="O119" s="303"/>
      <c r="P119" s="303"/>
      <c r="Q119" s="303"/>
      <c r="R119" s="303"/>
      <c r="S119" s="304"/>
    </row>
    <row r="120" spans="1:19" ht="15" customHeight="1" thickBot="1" x14ac:dyDescent="0.25">
      <c r="A120" s="305"/>
      <c r="B120" s="306"/>
      <c r="C120" s="306"/>
      <c r="D120" s="306"/>
      <c r="E120" s="306"/>
      <c r="F120" s="306"/>
      <c r="G120" s="306"/>
      <c r="H120" s="306"/>
      <c r="I120" s="306"/>
      <c r="J120" s="306"/>
      <c r="K120" s="306"/>
      <c r="L120" s="306"/>
      <c r="M120" s="306"/>
      <c r="N120" s="306"/>
      <c r="O120" s="306"/>
      <c r="P120" s="306"/>
      <c r="Q120" s="306"/>
      <c r="R120" s="306"/>
      <c r="S120" s="307"/>
    </row>
    <row r="121" spans="1:19" ht="15" customHeight="1" thickBot="1" x14ac:dyDescent="0.25">
      <c r="A121" s="20"/>
      <c r="B121" s="20"/>
      <c r="C121" s="20"/>
      <c r="D121" s="20"/>
      <c r="E121" s="20"/>
      <c r="F121" s="20"/>
      <c r="G121" s="20"/>
      <c r="H121" s="20"/>
      <c r="I121" s="20"/>
      <c r="J121" s="20"/>
      <c r="K121" s="20"/>
      <c r="L121" s="20"/>
      <c r="M121" s="20"/>
      <c r="N121" s="20"/>
      <c r="O121" s="20"/>
      <c r="P121" s="20"/>
      <c r="Q121" s="20"/>
      <c r="R121" s="20"/>
      <c r="S121" s="20"/>
    </row>
    <row r="122" spans="1:19" ht="15" customHeight="1" x14ac:dyDescent="0.2">
      <c r="A122" s="259" t="s">
        <v>20</v>
      </c>
      <c r="B122" s="260"/>
      <c r="C122" s="261"/>
      <c r="D122" s="261"/>
      <c r="E122" s="262"/>
      <c r="F122" s="262"/>
      <c r="G122" s="263"/>
      <c r="H122" s="21"/>
      <c r="I122" s="21"/>
      <c r="J122" s="21"/>
      <c r="K122" s="21"/>
      <c r="L122" s="264" t="s">
        <v>40</v>
      </c>
      <c r="M122" s="265"/>
      <c r="N122" s="265"/>
      <c r="O122" s="265"/>
      <c r="P122" s="265"/>
      <c r="Q122" s="265"/>
      <c r="R122" s="265"/>
      <c r="S122" s="266"/>
    </row>
    <row r="123" spans="1:19" ht="39" customHeight="1" x14ac:dyDescent="0.2">
      <c r="A123" s="23" t="s">
        <v>25</v>
      </c>
      <c r="B123" s="106" t="s">
        <v>70</v>
      </c>
      <c r="C123" s="281" t="s">
        <v>7</v>
      </c>
      <c r="D123" s="282"/>
      <c r="E123" s="114" t="s">
        <v>8</v>
      </c>
      <c r="F123" s="22" t="s">
        <v>6</v>
      </c>
      <c r="G123" s="24" t="s">
        <v>39</v>
      </c>
      <c r="H123" s="14"/>
      <c r="I123" s="14"/>
      <c r="J123" s="14"/>
      <c r="K123" s="14"/>
      <c r="L123" s="269"/>
      <c r="M123" s="270"/>
      <c r="N123" s="270"/>
      <c r="O123" s="270"/>
      <c r="P123" s="270"/>
      <c r="Q123" s="270"/>
      <c r="R123" s="270"/>
      <c r="S123" s="271"/>
    </row>
    <row r="124" spans="1:19" ht="16.5" customHeight="1" x14ac:dyDescent="0.2">
      <c r="A124" s="82"/>
      <c r="B124" s="115"/>
      <c r="C124" s="283"/>
      <c r="D124" s="283"/>
      <c r="E124" s="107"/>
      <c r="F124" s="115"/>
      <c r="G124" s="83"/>
      <c r="H124" s="14"/>
      <c r="I124" s="14"/>
      <c r="J124" s="14"/>
      <c r="K124" s="14"/>
      <c r="L124" s="269"/>
      <c r="M124" s="270"/>
      <c r="N124" s="270"/>
      <c r="O124" s="270"/>
      <c r="P124" s="270"/>
      <c r="Q124" s="270"/>
      <c r="R124" s="270"/>
      <c r="S124" s="271"/>
    </row>
    <row r="125" spans="1:19" ht="16.5" customHeight="1" x14ac:dyDescent="0.2">
      <c r="A125" s="82"/>
      <c r="B125" s="115"/>
      <c r="C125" s="283"/>
      <c r="D125" s="283"/>
      <c r="E125" s="107"/>
      <c r="F125" s="115"/>
      <c r="G125" s="83"/>
      <c r="H125" s="2"/>
      <c r="L125" s="269"/>
      <c r="M125" s="270"/>
      <c r="N125" s="270"/>
      <c r="O125" s="270"/>
      <c r="P125" s="270"/>
      <c r="Q125" s="270"/>
      <c r="R125" s="270"/>
      <c r="S125" s="271"/>
    </row>
    <row r="126" spans="1:19" ht="16.5" customHeight="1" x14ac:dyDescent="0.2">
      <c r="A126" s="82"/>
      <c r="B126" s="115"/>
      <c r="C126" s="283"/>
      <c r="D126" s="283"/>
      <c r="E126" s="107"/>
      <c r="F126" s="115"/>
      <c r="G126" s="83"/>
      <c r="H126" s="2"/>
      <c r="L126" s="269"/>
      <c r="M126" s="270"/>
      <c r="N126" s="270"/>
      <c r="O126" s="270"/>
      <c r="P126" s="270"/>
      <c r="Q126" s="270"/>
      <c r="R126" s="270"/>
      <c r="S126" s="271"/>
    </row>
    <row r="127" spans="1:19" ht="16.5" customHeight="1" x14ac:dyDescent="0.2">
      <c r="A127" s="82"/>
      <c r="B127" s="115"/>
      <c r="C127" s="289"/>
      <c r="D127" s="290"/>
      <c r="E127" s="159"/>
      <c r="F127" s="115"/>
      <c r="G127" s="83"/>
      <c r="H127" s="2"/>
      <c r="L127" s="269"/>
      <c r="M127" s="270"/>
      <c r="N127" s="270"/>
      <c r="O127" s="270"/>
      <c r="P127" s="270"/>
      <c r="Q127" s="270"/>
      <c r="R127" s="270"/>
      <c r="S127" s="271"/>
    </row>
    <row r="128" spans="1:19" ht="16.5" customHeight="1" x14ac:dyDescent="0.2">
      <c r="A128" s="82"/>
      <c r="B128" s="115"/>
      <c r="C128" s="289"/>
      <c r="D128" s="290"/>
      <c r="E128" s="159"/>
      <c r="F128" s="115"/>
      <c r="G128" s="83"/>
      <c r="H128" s="2"/>
      <c r="L128" s="269"/>
      <c r="M128" s="270"/>
      <c r="N128" s="270"/>
      <c r="O128" s="270"/>
      <c r="P128" s="270"/>
      <c r="Q128" s="270"/>
      <c r="R128" s="270"/>
      <c r="S128" s="271"/>
    </row>
    <row r="129" spans="1:19" ht="15.75" customHeight="1" x14ac:dyDescent="0.2">
      <c r="A129" s="82"/>
      <c r="B129" s="115"/>
      <c r="C129" s="289"/>
      <c r="D129" s="290"/>
      <c r="E129" s="159"/>
      <c r="F129" s="115"/>
      <c r="G129" s="83"/>
      <c r="H129" s="2"/>
      <c r="L129" s="269"/>
      <c r="M129" s="270"/>
      <c r="N129" s="270"/>
      <c r="O129" s="270"/>
      <c r="P129" s="270"/>
      <c r="Q129" s="270"/>
      <c r="R129" s="270"/>
      <c r="S129" s="271"/>
    </row>
    <row r="130" spans="1:19" ht="16.5" customHeight="1" x14ac:dyDescent="0.2">
      <c r="A130" s="82"/>
      <c r="B130" s="115"/>
      <c r="C130" s="289"/>
      <c r="D130" s="290"/>
      <c r="E130" s="159"/>
      <c r="F130" s="115"/>
      <c r="G130" s="83"/>
      <c r="H130" s="2"/>
      <c r="L130" s="269"/>
      <c r="M130" s="270"/>
      <c r="N130" s="270"/>
      <c r="O130" s="270"/>
      <c r="P130" s="270"/>
      <c r="Q130" s="270"/>
      <c r="R130" s="270"/>
      <c r="S130" s="271"/>
    </row>
    <row r="131" spans="1:19" ht="16.5" customHeight="1" x14ac:dyDescent="0.2">
      <c r="A131" s="82"/>
      <c r="B131" s="115"/>
      <c r="C131" s="289"/>
      <c r="D131" s="290"/>
      <c r="E131" s="159"/>
      <c r="F131" s="115"/>
      <c r="G131" s="83"/>
      <c r="H131" s="2"/>
      <c r="L131" s="269"/>
      <c r="M131" s="270"/>
      <c r="N131" s="270"/>
      <c r="O131" s="270"/>
      <c r="P131" s="270"/>
      <c r="Q131" s="270"/>
      <c r="R131" s="270"/>
      <c r="S131" s="271"/>
    </row>
    <row r="132" spans="1:19" ht="16.5" customHeight="1" x14ac:dyDescent="0.2">
      <c r="A132" s="82"/>
      <c r="B132" s="115"/>
      <c r="C132" s="283"/>
      <c r="D132" s="283"/>
      <c r="E132" s="107"/>
      <c r="F132" s="115"/>
      <c r="G132" s="83"/>
      <c r="H132" s="2"/>
      <c r="L132" s="269"/>
      <c r="M132" s="270"/>
      <c r="N132" s="270"/>
      <c r="O132" s="270"/>
      <c r="P132" s="270"/>
      <c r="Q132" s="270"/>
      <c r="R132" s="270"/>
      <c r="S132" s="271"/>
    </row>
    <row r="133" spans="1:19" ht="16.5" customHeight="1" x14ac:dyDescent="0.2">
      <c r="A133" s="82"/>
      <c r="B133" s="115"/>
      <c r="C133" s="283"/>
      <c r="D133" s="283"/>
      <c r="E133" s="155"/>
      <c r="F133" s="115"/>
      <c r="G133" s="83"/>
      <c r="H133" s="2"/>
      <c r="L133" s="269"/>
      <c r="M133" s="270"/>
      <c r="N133" s="270"/>
      <c r="O133" s="270"/>
      <c r="P133" s="270"/>
      <c r="Q133" s="270"/>
      <c r="R133" s="270"/>
      <c r="S133" s="271"/>
    </row>
    <row r="134" spans="1:19" ht="16.5" customHeight="1" x14ac:dyDescent="0.2">
      <c r="A134" s="82"/>
      <c r="B134" s="115"/>
      <c r="C134" s="283"/>
      <c r="D134" s="283"/>
      <c r="E134" s="155"/>
      <c r="F134" s="115"/>
      <c r="G134" s="83"/>
      <c r="H134" s="2"/>
      <c r="L134" s="269"/>
      <c r="M134" s="270"/>
      <c r="N134" s="270"/>
      <c r="O134" s="270"/>
      <c r="P134" s="270"/>
      <c r="Q134" s="270"/>
      <c r="R134" s="270"/>
      <c r="S134" s="271"/>
    </row>
    <row r="135" spans="1:19" ht="16.5" customHeight="1" x14ac:dyDescent="0.2">
      <c r="A135" s="82"/>
      <c r="B135" s="115"/>
      <c r="C135" s="283"/>
      <c r="D135" s="283"/>
      <c r="E135" s="155"/>
      <c r="F135" s="115"/>
      <c r="G135" s="83"/>
      <c r="H135" s="2"/>
      <c r="L135" s="269"/>
      <c r="M135" s="270"/>
      <c r="N135" s="270"/>
      <c r="O135" s="270"/>
      <c r="P135" s="270"/>
      <c r="Q135" s="270"/>
      <c r="R135" s="270"/>
      <c r="S135" s="271"/>
    </row>
    <row r="136" spans="1:19" ht="16.5" customHeight="1" x14ac:dyDescent="0.2">
      <c r="A136" s="82"/>
      <c r="B136" s="115"/>
      <c r="C136" s="283"/>
      <c r="D136" s="283"/>
      <c r="E136" s="155"/>
      <c r="F136" s="115"/>
      <c r="G136" s="83"/>
      <c r="H136" s="2"/>
      <c r="L136" s="269"/>
      <c r="M136" s="270"/>
      <c r="N136" s="270"/>
      <c r="O136" s="270"/>
      <c r="P136" s="270"/>
      <c r="Q136" s="270"/>
      <c r="R136" s="270"/>
      <c r="S136" s="271"/>
    </row>
    <row r="137" spans="1:19" ht="16.5" customHeight="1" x14ac:dyDescent="0.2">
      <c r="A137" s="82"/>
      <c r="B137" s="115"/>
      <c r="C137" s="283"/>
      <c r="D137" s="283"/>
      <c r="E137" s="155"/>
      <c r="F137" s="115"/>
      <c r="G137" s="83"/>
      <c r="H137" s="2"/>
      <c r="L137" s="269"/>
      <c r="M137" s="270"/>
      <c r="N137" s="270"/>
      <c r="O137" s="270"/>
      <c r="P137" s="270"/>
      <c r="Q137" s="270"/>
      <c r="R137" s="270"/>
      <c r="S137" s="271"/>
    </row>
    <row r="138" spans="1:19" ht="16.5" customHeight="1" x14ac:dyDescent="0.2">
      <c r="A138" s="82"/>
      <c r="B138" s="115"/>
      <c r="C138" s="283"/>
      <c r="D138" s="283"/>
      <c r="E138" s="155"/>
      <c r="F138" s="115"/>
      <c r="G138" s="83"/>
      <c r="H138" s="2"/>
      <c r="L138" s="269"/>
      <c r="M138" s="270"/>
      <c r="N138" s="270"/>
      <c r="O138" s="270"/>
      <c r="P138" s="270"/>
      <c r="Q138" s="270"/>
      <c r="R138" s="270"/>
      <c r="S138" s="271"/>
    </row>
    <row r="139" spans="1:19" ht="13.5" hidden="1" customHeight="1" x14ac:dyDescent="0.2">
      <c r="A139" s="82"/>
      <c r="B139" s="115"/>
      <c r="C139" s="284"/>
      <c r="D139" s="285"/>
      <c r="E139" s="107"/>
      <c r="F139" s="115"/>
      <c r="G139" s="83"/>
      <c r="H139" s="2"/>
      <c r="L139" s="269"/>
      <c r="M139" s="270"/>
      <c r="N139" s="270"/>
      <c r="O139" s="270"/>
      <c r="P139" s="270"/>
      <c r="Q139" s="270"/>
      <c r="R139" s="270"/>
      <c r="S139" s="271"/>
    </row>
    <row r="140" spans="1:19" ht="13.5" hidden="1" customHeight="1" x14ac:dyDescent="0.2">
      <c r="A140" s="82"/>
      <c r="B140" s="115"/>
      <c r="C140" s="283"/>
      <c r="D140" s="286"/>
      <c r="E140" s="107"/>
      <c r="F140" s="115"/>
      <c r="G140" s="83"/>
      <c r="H140" s="2"/>
      <c r="L140" s="269"/>
      <c r="M140" s="270"/>
      <c r="N140" s="270"/>
      <c r="O140" s="270"/>
      <c r="P140" s="270"/>
      <c r="Q140" s="270"/>
      <c r="R140" s="270"/>
      <c r="S140" s="271"/>
    </row>
    <row r="141" spans="1:19" ht="13.5" hidden="1" customHeight="1" x14ac:dyDescent="0.2">
      <c r="A141" s="82"/>
      <c r="B141" s="115"/>
      <c r="C141" s="283"/>
      <c r="D141" s="283"/>
      <c r="E141" s="107"/>
      <c r="F141" s="115"/>
      <c r="G141" s="83"/>
      <c r="H141" s="2"/>
      <c r="L141" s="269"/>
      <c r="M141" s="270"/>
      <c r="N141" s="270"/>
      <c r="O141" s="270"/>
      <c r="P141" s="270"/>
      <c r="Q141" s="270"/>
      <c r="R141" s="270"/>
      <c r="S141" s="271"/>
    </row>
    <row r="142" spans="1:19" ht="13.5" hidden="1" customHeight="1" x14ac:dyDescent="0.2">
      <c r="A142" s="82"/>
      <c r="B142" s="115"/>
      <c r="C142" s="283"/>
      <c r="D142" s="283"/>
      <c r="E142" s="107"/>
      <c r="F142" s="115"/>
      <c r="G142" s="83"/>
      <c r="H142" s="2"/>
      <c r="L142" s="269"/>
      <c r="M142" s="270"/>
      <c r="N142" s="270"/>
      <c r="O142" s="270"/>
      <c r="P142" s="270"/>
      <c r="Q142" s="270"/>
      <c r="R142" s="270"/>
      <c r="S142" s="271"/>
    </row>
    <row r="143" spans="1:19" ht="13.5" hidden="1" customHeight="1" x14ac:dyDescent="0.2">
      <c r="A143" s="102"/>
      <c r="B143" s="116"/>
      <c r="C143" s="287"/>
      <c r="D143" s="287"/>
      <c r="E143" s="105"/>
      <c r="F143" s="116"/>
      <c r="G143" s="83"/>
      <c r="H143" s="2"/>
      <c r="L143" s="269"/>
      <c r="M143" s="270"/>
      <c r="N143" s="270"/>
      <c r="O143" s="270"/>
      <c r="P143" s="270"/>
      <c r="Q143" s="270"/>
      <c r="R143" s="270"/>
      <c r="S143" s="271"/>
    </row>
    <row r="144" spans="1:19" ht="15" customHeight="1" thickBot="1" x14ac:dyDescent="0.25">
      <c r="A144" s="104" t="s">
        <v>32</v>
      </c>
      <c r="B144" s="103"/>
      <c r="C144" s="288"/>
      <c r="D144" s="288"/>
      <c r="E144" s="113"/>
      <c r="F144" s="113"/>
      <c r="G144" s="28">
        <f>SUM(G124:G143)</f>
        <v>0</v>
      </c>
      <c r="H144" s="2"/>
      <c r="L144" s="272"/>
      <c r="M144" s="273"/>
      <c r="N144" s="273"/>
      <c r="O144" s="273"/>
      <c r="P144" s="273"/>
      <c r="Q144" s="273"/>
      <c r="R144" s="273"/>
      <c r="S144" s="274"/>
    </row>
    <row r="145" spans="1:19" ht="123.75" customHeight="1" x14ac:dyDescent="0.2">
      <c r="A145" s="256" t="s">
        <v>97</v>
      </c>
      <c r="B145" s="257"/>
      <c r="C145" s="257"/>
      <c r="D145" s="257"/>
      <c r="E145" s="257"/>
      <c r="F145" s="257"/>
      <c r="G145" s="257"/>
      <c r="H145" s="258"/>
      <c r="I145" s="258"/>
      <c r="J145" s="258"/>
      <c r="K145" s="258"/>
      <c r="L145" s="258"/>
      <c r="M145" s="258"/>
      <c r="N145" s="258"/>
      <c r="O145" s="258"/>
      <c r="P145" s="258"/>
      <c r="Q145" s="258"/>
      <c r="R145" s="258"/>
      <c r="S145" s="258"/>
    </row>
    <row r="146" spans="1:19" s="15" customFormat="1" ht="15" customHeight="1" thickBot="1" x14ac:dyDescent="0.3">
      <c r="G146" s="12"/>
      <c r="H146" s="12"/>
      <c r="I146" s="12"/>
      <c r="J146" s="12"/>
      <c r="K146" s="12"/>
      <c r="L146" s="12"/>
      <c r="M146" s="12"/>
      <c r="N146" s="12"/>
      <c r="O146" s="130"/>
      <c r="P146" s="130"/>
      <c r="Q146" s="12"/>
      <c r="R146" s="12"/>
      <c r="S146" s="12"/>
    </row>
    <row r="147" spans="1:19" ht="15" customHeight="1" x14ac:dyDescent="0.2">
      <c r="A147" s="259" t="s">
        <v>21</v>
      </c>
      <c r="B147" s="260"/>
      <c r="C147" s="261"/>
      <c r="D147" s="261"/>
      <c r="E147" s="262"/>
      <c r="F147" s="262"/>
      <c r="G147" s="263"/>
      <c r="H147" s="21"/>
      <c r="I147" s="21"/>
      <c r="J147" s="21"/>
      <c r="K147" s="21"/>
      <c r="L147" s="264" t="s">
        <v>41</v>
      </c>
      <c r="M147" s="265"/>
      <c r="N147" s="265"/>
      <c r="O147" s="265"/>
      <c r="P147" s="265"/>
      <c r="Q147" s="265"/>
      <c r="R147" s="265"/>
      <c r="S147" s="266"/>
    </row>
    <row r="148" spans="1:19" ht="39" customHeight="1" x14ac:dyDescent="0.2">
      <c r="A148" s="267" t="s">
        <v>43</v>
      </c>
      <c r="B148" s="268"/>
      <c r="C148" s="84" t="s">
        <v>44</v>
      </c>
      <c r="D148" s="108" t="s">
        <v>47</v>
      </c>
      <c r="E148" s="108" t="s">
        <v>46</v>
      </c>
      <c r="F148" s="84" t="s">
        <v>93</v>
      </c>
      <c r="G148" s="85" t="s">
        <v>69</v>
      </c>
      <c r="H148" s="14"/>
      <c r="I148" s="14"/>
      <c r="J148" s="14"/>
      <c r="K148" s="14"/>
      <c r="L148" s="269"/>
      <c r="M148" s="270"/>
      <c r="N148" s="270"/>
      <c r="O148" s="270"/>
      <c r="P148" s="270"/>
      <c r="Q148" s="270"/>
      <c r="R148" s="270"/>
      <c r="S148" s="271"/>
    </row>
    <row r="149" spans="1:19" ht="14.25" customHeight="1" x14ac:dyDescent="0.2">
      <c r="A149" s="275"/>
      <c r="B149" s="275"/>
      <c r="C149" s="86"/>
      <c r="D149" s="87"/>
      <c r="E149" s="88"/>
      <c r="F149" s="89"/>
      <c r="G149" s="120">
        <f>IF(D149=0,0,(C149/D149)*E149*F149)</f>
        <v>0</v>
      </c>
      <c r="H149" s="14"/>
      <c r="I149" s="14"/>
      <c r="J149" s="14"/>
      <c r="K149" s="14"/>
      <c r="L149" s="269"/>
      <c r="M149" s="270"/>
      <c r="N149" s="270"/>
      <c r="O149" s="270"/>
      <c r="P149" s="270"/>
      <c r="Q149" s="270"/>
      <c r="R149" s="270"/>
      <c r="S149" s="271"/>
    </row>
    <row r="150" spans="1:19" ht="13.5" customHeight="1" x14ac:dyDescent="0.2">
      <c r="A150" s="275"/>
      <c r="B150" s="275"/>
      <c r="C150" s="86"/>
      <c r="D150" s="87"/>
      <c r="E150" s="88"/>
      <c r="F150" s="89"/>
      <c r="G150" s="120">
        <f t="shared" ref="G150:G158" si="7">IF(D150=0,0,(C150/D150)*E150*F150)</f>
        <v>0</v>
      </c>
      <c r="H150" s="2"/>
      <c r="L150" s="269"/>
      <c r="M150" s="270"/>
      <c r="N150" s="270"/>
      <c r="O150" s="270"/>
      <c r="P150" s="270"/>
      <c r="Q150" s="270"/>
      <c r="R150" s="270"/>
      <c r="S150" s="271"/>
    </row>
    <row r="151" spans="1:19" ht="13.5" customHeight="1" x14ac:dyDescent="0.2">
      <c r="A151" s="275"/>
      <c r="B151" s="275"/>
      <c r="C151" s="86"/>
      <c r="D151" s="87"/>
      <c r="E151" s="88"/>
      <c r="F151" s="89"/>
      <c r="G151" s="120">
        <f t="shared" si="7"/>
        <v>0</v>
      </c>
      <c r="H151" s="2"/>
      <c r="L151" s="269"/>
      <c r="M151" s="270"/>
      <c r="N151" s="270"/>
      <c r="O151" s="270"/>
      <c r="P151" s="270"/>
      <c r="Q151" s="270"/>
      <c r="R151" s="270"/>
      <c r="S151" s="271"/>
    </row>
    <row r="152" spans="1:19" ht="13.5" customHeight="1" x14ac:dyDescent="0.2">
      <c r="A152" s="228"/>
      <c r="B152" s="229"/>
      <c r="C152" s="86"/>
      <c r="D152" s="87"/>
      <c r="E152" s="91"/>
      <c r="F152" s="89"/>
      <c r="G152" s="120">
        <f t="shared" si="7"/>
        <v>0</v>
      </c>
      <c r="H152" s="2"/>
      <c r="L152" s="269"/>
      <c r="M152" s="270"/>
      <c r="N152" s="270"/>
      <c r="O152" s="270"/>
      <c r="P152" s="270"/>
      <c r="Q152" s="270"/>
      <c r="R152" s="270"/>
      <c r="S152" s="271"/>
    </row>
    <row r="153" spans="1:19" ht="13.5" customHeight="1" x14ac:dyDescent="0.2">
      <c r="A153" s="275"/>
      <c r="B153" s="276"/>
      <c r="C153" s="86"/>
      <c r="D153" s="90"/>
      <c r="E153" s="91"/>
      <c r="F153" s="89"/>
      <c r="G153" s="120">
        <f t="shared" si="7"/>
        <v>0</v>
      </c>
      <c r="H153" s="2"/>
      <c r="L153" s="269"/>
      <c r="M153" s="270"/>
      <c r="N153" s="270"/>
      <c r="O153" s="270"/>
      <c r="P153" s="270"/>
      <c r="Q153" s="270"/>
      <c r="R153" s="270"/>
      <c r="S153" s="271"/>
    </row>
    <row r="154" spans="1:19" ht="13.5" customHeight="1" x14ac:dyDescent="0.2">
      <c r="A154" s="228"/>
      <c r="B154" s="229"/>
      <c r="C154" s="86"/>
      <c r="D154" s="90"/>
      <c r="E154" s="91"/>
      <c r="F154" s="92"/>
      <c r="G154" s="120">
        <f t="shared" si="7"/>
        <v>0</v>
      </c>
      <c r="H154" s="2"/>
      <c r="L154" s="269"/>
      <c r="M154" s="270"/>
      <c r="N154" s="270"/>
      <c r="O154" s="270"/>
      <c r="P154" s="270"/>
      <c r="Q154" s="270"/>
      <c r="R154" s="270"/>
      <c r="S154" s="271"/>
    </row>
    <row r="155" spans="1:19" ht="13.5" customHeight="1" x14ac:dyDescent="0.2">
      <c r="A155" s="275"/>
      <c r="B155" s="276"/>
      <c r="C155" s="86"/>
      <c r="D155" s="90"/>
      <c r="E155" s="91"/>
      <c r="F155" s="92"/>
      <c r="G155" s="120">
        <f t="shared" si="7"/>
        <v>0</v>
      </c>
      <c r="H155" s="2"/>
      <c r="L155" s="269"/>
      <c r="M155" s="270"/>
      <c r="N155" s="270"/>
      <c r="O155" s="270"/>
      <c r="P155" s="270"/>
      <c r="Q155" s="270"/>
      <c r="R155" s="270"/>
      <c r="S155" s="271"/>
    </row>
    <row r="156" spans="1:19" ht="13.5" customHeight="1" x14ac:dyDescent="0.2">
      <c r="A156" s="275"/>
      <c r="B156" s="276"/>
      <c r="C156" s="86"/>
      <c r="D156" s="90"/>
      <c r="E156" s="91"/>
      <c r="F156" s="92"/>
      <c r="G156" s="120">
        <f t="shared" si="7"/>
        <v>0</v>
      </c>
      <c r="H156" s="2"/>
      <c r="L156" s="269"/>
      <c r="M156" s="270"/>
      <c r="N156" s="270"/>
      <c r="O156" s="270"/>
      <c r="P156" s="270"/>
      <c r="Q156" s="270"/>
      <c r="R156" s="270"/>
      <c r="S156" s="271"/>
    </row>
    <row r="157" spans="1:19" ht="13.5" customHeight="1" x14ac:dyDescent="0.2">
      <c r="A157" s="275"/>
      <c r="B157" s="276"/>
      <c r="C157" s="86"/>
      <c r="D157" s="90"/>
      <c r="E157" s="91"/>
      <c r="F157" s="92"/>
      <c r="G157" s="120">
        <f t="shared" si="7"/>
        <v>0</v>
      </c>
      <c r="H157" s="2"/>
      <c r="L157" s="269"/>
      <c r="M157" s="270"/>
      <c r="N157" s="270"/>
      <c r="O157" s="270"/>
      <c r="P157" s="270"/>
      <c r="Q157" s="270"/>
      <c r="R157" s="270"/>
      <c r="S157" s="271"/>
    </row>
    <row r="158" spans="1:19" ht="13.5" customHeight="1" x14ac:dyDescent="0.2">
      <c r="A158" s="275"/>
      <c r="B158" s="277"/>
      <c r="C158" s="86"/>
      <c r="D158" s="90"/>
      <c r="E158" s="91"/>
      <c r="F158" s="92"/>
      <c r="G158" s="120">
        <f t="shared" si="7"/>
        <v>0</v>
      </c>
      <c r="H158" s="2"/>
      <c r="L158" s="269"/>
      <c r="M158" s="270"/>
      <c r="N158" s="270"/>
      <c r="O158" s="270"/>
      <c r="P158" s="270"/>
      <c r="Q158" s="270"/>
      <c r="R158" s="270"/>
      <c r="S158" s="271"/>
    </row>
    <row r="159" spans="1:19" ht="15" customHeight="1" thickBot="1" x14ac:dyDescent="0.25">
      <c r="A159" s="101" t="s">
        <v>33</v>
      </c>
      <c r="B159" s="93"/>
      <c r="C159" s="255"/>
      <c r="D159" s="255"/>
      <c r="E159" s="109"/>
      <c r="F159" s="109"/>
      <c r="G159" s="94">
        <f>SUM(G149:G158)</f>
        <v>0</v>
      </c>
      <c r="H159" s="2"/>
      <c r="L159" s="272"/>
      <c r="M159" s="273"/>
      <c r="N159" s="273"/>
      <c r="O159" s="273"/>
      <c r="P159" s="273"/>
      <c r="Q159" s="273"/>
      <c r="R159" s="273"/>
      <c r="S159" s="274"/>
    </row>
    <row r="160" spans="1:19" ht="62.25" customHeight="1" x14ac:dyDescent="0.2">
      <c r="A160" s="256" t="s">
        <v>96</v>
      </c>
      <c r="B160" s="256"/>
      <c r="C160" s="256"/>
      <c r="D160" s="256"/>
      <c r="E160" s="256"/>
      <c r="F160" s="256"/>
      <c r="G160" s="256"/>
      <c r="H160" s="256"/>
      <c r="I160" s="256"/>
      <c r="J160" s="256"/>
      <c r="K160" s="256"/>
      <c r="L160" s="256"/>
      <c r="M160" s="256"/>
      <c r="N160" s="256"/>
      <c r="O160" s="256"/>
      <c r="P160" s="256"/>
      <c r="Q160" s="256"/>
      <c r="R160" s="256"/>
      <c r="S160" s="256"/>
    </row>
    <row r="161" spans="1:21" ht="15" customHeight="1" x14ac:dyDescent="0.2">
      <c r="A161" s="175"/>
      <c r="B161" s="175"/>
      <c r="C161" s="175"/>
      <c r="D161" s="175"/>
      <c r="E161" s="175"/>
      <c r="F161" s="175"/>
      <c r="G161" s="175"/>
      <c r="H161" s="175"/>
      <c r="I161" s="175"/>
      <c r="J161" s="175"/>
      <c r="K161" s="175"/>
      <c r="L161" s="175"/>
      <c r="M161" s="175"/>
      <c r="N161" s="175"/>
      <c r="O161" s="175"/>
      <c r="P161" s="175"/>
      <c r="Q161" s="175"/>
      <c r="R161" s="175"/>
      <c r="S161" s="175"/>
    </row>
    <row r="162" spans="1:21" ht="15" customHeight="1" thickBot="1" x14ac:dyDescent="0.25">
      <c r="G162" s="25"/>
      <c r="H162" s="26"/>
      <c r="I162" s="25"/>
      <c r="J162" s="25"/>
      <c r="K162" s="25"/>
      <c r="L162" s="25"/>
      <c r="M162" s="25"/>
      <c r="N162" s="25"/>
      <c r="O162" s="158"/>
      <c r="P162" s="158"/>
      <c r="Q162" s="158"/>
    </row>
    <row r="163" spans="1:21" ht="15" customHeight="1" thickBot="1" x14ac:dyDescent="0.25">
      <c r="A163" s="278" t="s">
        <v>66</v>
      </c>
      <c r="B163" s="279"/>
      <c r="C163" s="279"/>
      <c r="D163" s="279"/>
      <c r="E163" s="279"/>
      <c r="F163" s="279"/>
      <c r="G163" s="279"/>
      <c r="H163" s="279"/>
      <c r="I163" s="279"/>
      <c r="J163" s="279"/>
      <c r="K163" s="279"/>
      <c r="L163" s="279"/>
      <c r="M163" s="279"/>
      <c r="N163" s="279"/>
      <c r="O163" s="279"/>
      <c r="P163" s="279"/>
      <c r="Q163" s="279"/>
      <c r="R163" s="279"/>
      <c r="S163" s="280"/>
    </row>
    <row r="164" spans="1:21" ht="15" customHeight="1" x14ac:dyDescent="0.2">
      <c r="A164" s="161" t="s">
        <v>67</v>
      </c>
      <c r="B164" s="224"/>
      <c r="H164" s="2"/>
      <c r="O164" s="2"/>
      <c r="P164" s="2"/>
      <c r="Q164" s="2"/>
    </row>
    <row r="165" spans="1:21" ht="15" customHeight="1" thickBot="1" x14ac:dyDescent="0.25">
      <c r="A165" s="162" t="s">
        <v>62</v>
      </c>
      <c r="B165" s="163">
        <f>R86</f>
        <v>0</v>
      </c>
      <c r="H165" s="2"/>
      <c r="O165" s="2"/>
      <c r="P165" s="2"/>
      <c r="Q165" s="2"/>
    </row>
    <row r="166" spans="1:21" ht="11.25" customHeight="1" thickBot="1" x14ac:dyDescent="0.25">
      <c r="H166" s="2"/>
      <c r="O166" s="2"/>
      <c r="P166" s="2"/>
      <c r="Q166" s="2"/>
    </row>
    <row r="167" spans="1:21" ht="15" customHeight="1" x14ac:dyDescent="0.2">
      <c r="A167" s="251"/>
      <c r="B167" s="252"/>
      <c r="C167" s="235" t="s">
        <v>9</v>
      </c>
      <c r="D167" s="235"/>
      <c r="E167" s="160" t="s">
        <v>63</v>
      </c>
      <c r="F167" s="235" t="s">
        <v>13</v>
      </c>
      <c r="G167" s="235"/>
      <c r="H167" s="235" t="s">
        <v>16</v>
      </c>
      <c r="I167" s="235"/>
      <c r="J167" s="235"/>
      <c r="K167" s="235"/>
      <c r="L167" s="235"/>
      <c r="M167" s="235" t="s">
        <v>64</v>
      </c>
      <c r="N167" s="235"/>
      <c r="O167" s="235"/>
      <c r="P167" s="235"/>
      <c r="Q167" s="235"/>
      <c r="R167" s="236"/>
      <c r="S167" s="221" t="s">
        <v>65</v>
      </c>
      <c r="T167" s="156"/>
      <c r="U167" s="156"/>
    </row>
    <row r="168" spans="1:21" ht="15" customHeight="1" x14ac:dyDescent="0.2">
      <c r="A168" s="253" t="str">
        <f>"Beneficiary  : " &amp;C6</f>
        <v xml:space="preserve">Beneficiary  : </v>
      </c>
      <c r="B168" s="254"/>
      <c r="C168" s="237">
        <f>S86</f>
        <v>0</v>
      </c>
      <c r="D168" s="237"/>
      <c r="E168" s="164">
        <f>F100</f>
        <v>0</v>
      </c>
      <c r="F168" s="237">
        <f>F105</f>
        <v>0</v>
      </c>
      <c r="G168" s="237"/>
      <c r="H168" s="237">
        <f>G159</f>
        <v>0</v>
      </c>
      <c r="I168" s="237"/>
      <c r="J168" s="237"/>
      <c r="K168" s="237"/>
      <c r="L168" s="237"/>
      <c r="M168" s="237">
        <f>SUM(C168:L168)</f>
        <v>0</v>
      </c>
      <c r="N168" s="237"/>
      <c r="O168" s="237"/>
      <c r="P168" s="237"/>
      <c r="Q168" s="237"/>
      <c r="R168" s="238"/>
      <c r="S168" s="220"/>
      <c r="T168" s="157"/>
      <c r="U168" s="157"/>
    </row>
    <row r="169" spans="1:21" ht="15" customHeight="1" x14ac:dyDescent="0.2">
      <c r="A169" s="233" t="str">
        <f t="shared" ref="A169:A183" si="8">IF(ISBLANK(A124),"",A124)</f>
        <v/>
      </c>
      <c r="B169" s="234"/>
      <c r="C169" s="230"/>
      <c r="D169" s="230"/>
      <c r="E169" s="165"/>
      <c r="F169" s="230"/>
      <c r="G169" s="230"/>
      <c r="H169" s="230"/>
      <c r="I169" s="230"/>
      <c r="J169" s="230"/>
      <c r="K169" s="230"/>
      <c r="L169" s="230"/>
      <c r="M169" s="231">
        <f>G124</f>
        <v>0</v>
      </c>
      <c r="N169" s="230"/>
      <c r="O169" s="230"/>
      <c r="P169" s="230"/>
      <c r="Q169" s="230"/>
      <c r="R169" s="232"/>
      <c r="S169" s="220"/>
      <c r="T169" s="157"/>
      <c r="U169" s="157"/>
    </row>
    <row r="170" spans="1:21" ht="15" customHeight="1" x14ac:dyDescent="0.2">
      <c r="A170" s="233" t="str">
        <f t="shared" si="8"/>
        <v/>
      </c>
      <c r="B170" s="234"/>
      <c r="C170" s="230"/>
      <c r="D170" s="230"/>
      <c r="E170" s="165"/>
      <c r="F170" s="230"/>
      <c r="G170" s="230"/>
      <c r="H170" s="230"/>
      <c r="I170" s="230"/>
      <c r="J170" s="230"/>
      <c r="K170" s="230"/>
      <c r="L170" s="230"/>
      <c r="M170" s="231">
        <f>G125</f>
        <v>0</v>
      </c>
      <c r="N170" s="230"/>
      <c r="O170" s="230"/>
      <c r="P170" s="230"/>
      <c r="Q170" s="230"/>
      <c r="R170" s="232"/>
      <c r="S170" s="220"/>
      <c r="T170" s="157"/>
      <c r="U170" s="157"/>
    </row>
    <row r="171" spans="1:21" ht="15" customHeight="1" x14ac:dyDescent="0.2">
      <c r="A171" s="233" t="str">
        <f t="shared" si="8"/>
        <v/>
      </c>
      <c r="B171" s="234"/>
      <c r="C171" s="230"/>
      <c r="D171" s="230"/>
      <c r="E171" s="165"/>
      <c r="F171" s="230"/>
      <c r="G171" s="230"/>
      <c r="H171" s="230"/>
      <c r="I171" s="230"/>
      <c r="J171" s="230"/>
      <c r="K171" s="230"/>
      <c r="L171" s="230"/>
      <c r="M171" s="231">
        <f>G126</f>
        <v>0</v>
      </c>
      <c r="N171" s="230"/>
      <c r="O171" s="230"/>
      <c r="P171" s="230"/>
      <c r="Q171" s="230"/>
      <c r="R171" s="232"/>
      <c r="S171" s="220"/>
      <c r="T171" s="157"/>
      <c r="U171" s="157"/>
    </row>
    <row r="172" spans="1:21" ht="15" customHeight="1" x14ac:dyDescent="0.2">
      <c r="A172" s="233" t="str">
        <f t="shared" si="8"/>
        <v/>
      </c>
      <c r="B172" s="234"/>
      <c r="C172" s="230"/>
      <c r="D172" s="230"/>
      <c r="E172" s="165"/>
      <c r="F172" s="230"/>
      <c r="G172" s="230"/>
      <c r="H172" s="230"/>
      <c r="I172" s="230"/>
      <c r="J172" s="230"/>
      <c r="K172" s="230"/>
      <c r="L172" s="230"/>
      <c r="M172" s="231">
        <f t="shared" ref="M172:M173" si="9">G127</f>
        <v>0</v>
      </c>
      <c r="N172" s="230"/>
      <c r="O172" s="230"/>
      <c r="P172" s="230"/>
      <c r="Q172" s="230"/>
      <c r="R172" s="232"/>
      <c r="S172" s="220"/>
      <c r="T172" s="157"/>
      <c r="U172" s="157"/>
    </row>
    <row r="173" spans="1:21" ht="15" customHeight="1" x14ac:dyDescent="0.2">
      <c r="A173" s="233" t="str">
        <f t="shared" si="8"/>
        <v/>
      </c>
      <c r="B173" s="234"/>
      <c r="C173" s="230"/>
      <c r="D173" s="230"/>
      <c r="E173" s="165"/>
      <c r="F173" s="230"/>
      <c r="G173" s="230"/>
      <c r="H173" s="230"/>
      <c r="I173" s="230"/>
      <c r="J173" s="230"/>
      <c r="K173" s="230"/>
      <c r="L173" s="230"/>
      <c r="M173" s="231">
        <f t="shared" si="9"/>
        <v>0</v>
      </c>
      <c r="N173" s="230"/>
      <c r="O173" s="230"/>
      <c r="P173" s="230"/>
      <c r="Q173" s="230"/>
      <c r="R173" s="232"/>
      <c r="S173" s="220"/>
      <c r="T173" s="157"/>
      <c r="U173" s="157"/>
    </row>
    <row r="174" spans="1:21" ht="15" customHeight="1" x14ac:dyDescent="0.2">
      <c r="A174" s="233" t="str">
        <f t="shared" si="8"/>
        <v/>
      </c>
      <c r="B174" s="234"/>
      <c r="C174" s="230"/>
      <c r="D174" s="230"/>
      <c r="E174" s="165"/>
      <c r="F174" s="230"/>
      <c r="G174" s="230"/>
      <c r="H174" s="230"/>
      <c r="I174" s="230"/>
      <c r="J174" s="230"/>
      <c r="K174" s="230"/>
      <c r="L174" s="230"/>
      <c r="M174" s="231">
        <f t="shared" ref="M174:M183" si="10">G129</f>
        <v>0</v>
      </c>
      <c r="N174" s="230"/>
      <c r="O174" s="230"/>
      <c r="P174" s="230"/>
      <c r="Q174" s="230"/>
      <c r="R174" s="232"/>
      <c r="S174" s="220"/>
      <c r="T174" s="157"/>
      <c r="U174" s="157"/>
    </row>
    <row r="175" spans="1:21" ht="15" customHeight="1" x14ac:dyDescent="0.2">
      <c r="A175" s="233" t="str">
        <f t="shared" si="8"/>
        <v/>
      </c>
      <c r="B175" s="234"/>
      <c r="C175" s="230"/>
      <c r="D175" s="230"/>
      <c r="E175" s="165"/>
      <c r="F175" s="230"/>
      <c r="G175" s="230"/>
      <c r="H175" s="230"/>
      <c r="I175" s="230"/>
      <c r="J175" s="230"/>
      <c r="K175" s="230"/>
      <c r="L175" s="230"/>
      <c r="M175" s="231">
        <f t="shared" si="10"/>
        <v>0</v>
      </c>
      <c r="N175" s="230"/>
      <c r="O175" s="230"/>
      <c r="P175" s="230"/>
      <c r="Q175" s="230"/>
      <c r="R175" s="232"/>
      <c r="S175" s="220"/>
      <c r="T175" s="157"/>
      <c r="U175" s="157"/>
    </row>
    <row r="176" spans="1:21" ht="15" customHeight="1" x14ac:dyDescent="0.2">
      <c r="A176" s="233" t="str">
        <f t="shared" si="8"/>
        <v/>
      </c>
      <c r="B176" s="234"/>
      <c r="C176" s="230"/>
      <c r="D176" s="230"/>
      <c r="E176" s="165"/>
      <c r="F176" s="230"/>
      <c r="G176" s="230"/>
      <c r="H176" s="230"/>
      <c r="I176" s="230"/>
      <c r="J176" s="230"/>
      <c r="K176" s="230"/>
      <c r="L176" s="230"/>
      <c r="M176" s="231">
        <f t="shared" si="10"/>
        <v>0</v>
      </c>
      <c r="N176" s="230"/>
      <c r="O176" s="230"/>
      <c r="P176" s="230"/>
      <c r="Q176" s="230"/>
      <c r="R176" s="232"/>
      <c r="S176" s="220"/>
      <c r="T176" s="157"/>
      <c r="U176" s="157"/>
    </row>
    <row r="177" spans="1:21" ht="15" customHeight="1" x14ac:dyDescent="0.2">
      <c r="A177" s="233" t="str">
        <f t="shared" si="8"/>
        <v/>
      </c>
      <c r="B177" s="234"/>
      <c r="C177" s="230"/>
      <c r="D177" s="230"/>
      <c r="E177" s="165"/>
      <c r="F177" s="230"/>
      <c r="G177" s="230"/>
      <c r="H177" s="230"/>
      <c r="I177" s="230"/>
      <c r="J177" s="230"/>
      <c r="K177" s="230"/>
      <c r="L177" s="230"/>
      <c r="M177" s="231">
        <f t="shared" si="10"/>
        <v>0</v>
      </c>
      <c r="N177" s="230"/>
      <c r="O177" s="230"/>
      <c r="P177" s="230"/>
      <c r="Q177" s="230"/>
      <c r="R177" s="232"/>
      <c r="S177" s="220"/>
      <c r="T177" s="157"/>
      <c r="U177" s="157"/>
    </row>
    <row r="178" spans="1:21" ht="15" customHeight="1" x14ac:dyDescent="0.2">
      <c r="A178" s="233" t="str">
        <f t="shared" si="8"/>
        <v/>
      </c>
      <c r="B178" s="234"/>
      <c r="C178" s="230"/>
      <c r="D178" s="230"/>
      <c r="E178" s="165"/>
      <c r="F178" s="230"/>
      <c r="G178" s="230"/>
      <c r="H178" s="230"/>
      <c r="I178" s="230"/>
      <c r="J178" s="230"/>
      <c r="K178" s="230"/>
      <c r="L178" s="230"/>
      <c r="M178" s="231">
        <f t="shared" si="10"/>
        <v>0</v>
      </c>
      <c r="N178" s="230"/>
      <c r="O178" s="230"/>
      <c r="P178" s="230"/>
      <c r="Q178" s="230"/>
      <c r="R178" s="232"/>
      <c r="S178" s="220"/>
      <c r="T178" s="157"/>
      <c r="U178" s="157"/>
    </row>
    <row r="179" spans="1:21" ht="15" customHeight="1" x14ac:dyDescent="0.2">
      <c r="A179" s="233" t="str">
        <f t="shared" si="8"/>
        <v/>
      </c>
      <c r="B179" s="234"/>
      <c r="C179" s="230"/>
      <c r="D179" s="230"/>
      <c r="E179" s="165"/>
      <c r="F179" s="230"/>
      <c r="G179" s="230"/>
      <c r="H179" s="230"/>
      <c r="I179" s="230"/>
      <c r="J179" s="230"/>
      <c r="K179" s="230"/>
      <c r="L179" s="230"/>
      <c r="M179" s="231">
        <f t="shared" si="10"/>
        <v>0</v>
      </c>
      <c r="N179" s="230"/>
      <c r="O179" s="230"/>
      <c r="P179" s="230"/>
      <c r="Q179" s="230"/>
      <c r="R179" s="232"/>
      <c r="S179" s="220"/>
      <c r="T179" s="157"/>
      <c r="U179" s="157"/>
    </row>
    <row r="180" spans="1:21" ht="15" customHeight="1" x14ac:dyDescent="0.2">
      <c r="A180" s="233" t="str">
        <f t="shared" si="8"/>
        <v/>
      </c>
      <c r="B180" s="234"/>
      <c r="C180" s="230"/>
      <c r="D180" s="230"/>
      <c r="E180" s="165"/>
      <c r="F180" s="230"/>
      <c r="G180" s="230"/>
      <c r="H180" s="230"/>
      <c r="I180" s="230"/>
      <c r="J180" s="230"/>
      <c r="K180" s="230"/>
      <c r="L180" s="230"/>
      <c r="M180" s="231">
        <f t="shared" si="10"/>
        <v>0</v>
      </c>
      <c r="N180" s="230"/>
      <c r="O180" s="230"/>
      <c r="P180" s="230"/>
      <c r="Q180" s="230"/>
      <c r="R180" s="232"/>
      <c r="S180" s="220"/>
      <c r="T180" s="157"/>
      <c r="U180" s="157"/>
    </row>
    <row r="181" spans="1:21" ht="15" customHeight="1" x14ac:dyDescent="0.2">
      <c r="A181" s="233" t="str">
        <f t="shared" si="8"/>
        <v/>
      </c>
      <c r="B181" s="234"/>
      <c r="C181" s="230"/>
      <c r="D181" s="230"/>
      <c r="E181" s="165"/>
      <c r="F181" s="230"/>
      <c r="G181" s="230"/>
      <c r="H181" s="230"/>
      <c r="I181" s="230"/>
      <c r="J181" s="230"/>
      <c r="K181" s="230"/>
      <c r="L181" s="230"/>
      <c r="M181" s="231">
        <f t="shared" si="10"/>
        <v>0</v>
      </c>
      <c r="N181" s="230"/>
      <c r="O181" s="230"/>
      <c r="P181" s="230"/>
      <c r="Q181" s="230"/>
      <c r="R181" s="232"/>
      <c r="S181" s="220"/>
      <c r="T181" s="157"/>
      <c r="U181" s="157"/>
    </row>
    <row r="182" spans="1:21" ht="15" customHeight="1" x14ac:dyDescent="0.2">
      <c r="A182" s="233" t="str">
        <f t="shared" si="8"/>
        <v/>
      </c>
      <c r="B182" s="234"/>
      <c r="C182" s="230"/>
      <c r="D182" s="230"/>
      <c r="E182" s="165"/>
      <c r="F182" s="230"/>
      <c r="G182" s="230"/>
      <c r="H182" s="230"/>
      <c r="I182" s="230"/>
      <c r="J182" s="230"/>
      <c r="K182" s="230"/>
      <c r="L182" s="230"/>
      <c r="M182" s="231">
        <f t="shared" si="10"/>
        <v>0</v>
      </c>
      <c r="N182" s="230"/>
      <c r="O182" s="230"/>
      <c r="P182" s="230"/>
      <c r="Q182" s="230"/>
      <c r="R182" s="232"/>
      <c r="S182" s="220"/>
      <c r="T182" s="157"/>
      <c r="U182" s="157"/>
    </row>
    <row r="183" spans="1:21" ht="15" customHeight="1" x14ac:dyDescent="0.2">
      <c r="A183" s="233" t="str">
        <f t="shared" si="8"/>
        <v/>
      </c>
      <c r="B183" s="234"/>
      <c r="C183" s="230"/>
      <c r="D183" s="230"/>
      <c r="E183" s="165"/>
      <c r="F183" s="230"/>
      <c r="G183" s="230"/>
      <c r="H183" s="230"/>
      <c r="I183" s="230"/>
      <c r="J183" s="230"/>
      <c r="K183" s="230"/>
      <c r="L183" s="230"/>
      <c r="M183" s="231">
        <f t="shared" si="10"/>
        <v>0</v>
      </c>
      <c r="N183" s="230"/>
      <c r="O183" s="230"/>
      <c r="P183" s="230"/>
      <c r="Q183" s="230"/>
      <c r="R183" s="232"/>
      <c r="S183" s="220"/>
      <c r="T183" s="157"/>
      <c r="U183" s="157"/>
    </row>
    <row r="184" spans="1:21" ht="15" customHeight="1" thickBot="1" x14ac:dyDescent="0.25">
      <c r="A184" s="243" t="s">
        <v>58</v>
      </c>
      <c r="B184" s="244"/>
      <c r="C184" s="246"/>
      <c r="D184" s="246"/>
      <c r="E184" s="166"/>
      <c r="F184" s="246"/>
      <c r="G184" s="246"/>
      <c r="H184" s="246"/>
      <c r="I184" s="246"/>
      <c r="J184" s="246"/>
      <c r="K184" s="246"/>
      <c r="L184" s="246"/>
      <c r="M184" s="248">
        <f>SUM(M168:R183)</f>
        <v>0</v>
      </c>
      <c r="N184" s="249"/>
      <c r="O184" s="249"/>
      <c r="P184" s="249"/>
      <c r="Q184" s="249"/>
      <c r="R184" s="250"/>
      <c r="S184" s="222">
        <f>M184*B164</f>
        <v>0</v>
      </c>
      <c r="T184" s="157"/>
      <c r="U184" s="157"/>
    </row>
    <row r="185" spans="1:21" ht="18.75" customHeight="1" x14ac:dyDescent="0.2">
      <c r="A185" s="247" t="s">
        <v>68</v>
      </c>
      <c r="B185" s="247"/>
      <c r="C185" s="247"/>
      <c r="D185" s="247"/>
      <c r="E185" s="247"/>
      <c r="F185" s="247"/>
      <c r="G185" s="247"/>
      <c r="H185" s="247"/>
      <c r="I185" s="247"/>
      <c r="J185" s="247"/>
      <c r="K185" s="247"/>
      <c r="L185" s="247"/>
      <c r="M185" s="247"/>
      <c r="N185" s="247"/>
      <c r="O185" s="247"/>
      <c r="P185" s="247"/>
      <c r="Q185" s="247"/>
      <c r="R185" s="247"/>
      <c r="S185" s="247"/>
      <c r="T185" s="239"/>
      <c r="U185" s="239"/>
    </row>
    <row r="186" spans="1:21" ht="12" thickBot="1" x14ac:dyDescent="0.25">
      <c r="A186" s="245"/>
      <c r="B186" s="245"/>
      <c r="C186" s="239"/>
      <c r="D186" s="239"/>
      <c r="F186" s="239"/>
      <c r="G186" s="239"/>
      <c r="H186" s="239"/>
      <c r="I186" s="239"/>
      <c r="J186" s="239"/>
      <c r="K186" s="239"/>
      <c r="L186" s="239"/>
      <c r="M186" s="239"/>
      <c r="N186" s="239"/>
      <c r="O186" s="239"/>
      <c r="P186" s="239"/>
      <c r="Q186" s="239"/>
      <c r="R186" s="239"/>
      <c r="T186" s="239"/>
      <c r="U186" s="239"/>
    </row>
    <row r="187" spans="1:21" ht="28.5" customHeight="1" thickBot="1" x14ac:dyDescent="0.25">
      <c r="A187" s="240" t="s">
        <v>48</v>
      </c>
      <c r="B187" s="241"/>
      <c r="C187" s="241"/>
      <c r="D187" s="241"/>
      <c r="E187" s="241"/>
      <c r="F187" s="241"/>
      <c r="G187" s="241"/>
      <c r="H187" s="241"/>
      <c r="I187" s="241"/>
      <c r="J187" s="241"/>
      <c r="K187" s="241"/>
      <c r="L187" s="241"/>
      <c r="M187" s="241"/>
      <c r="N187" s="241"/>
      <c r="O187" s="241"/>
      <c r="P187" s="241"/>
      <c r="Q187" s="241"/>
      <c r="R187" s="241"/>
      <c r="S187" s="242"/>
      <c r="T187" s="239"/>
      <c r="U187" s="239"/>
    </row>
    <row r="188" spans="1:21" x14ac:dyDescent="0.2">
      <c r="H188" s="2"/>
      <c r="O188" s="2"/>
      <c r="P188" s="2"/>
      <c r="Q188" s="2"/>
    </row>
    <row r="189" spans="1:21" x14ac:dyDescent="0.2">
      <c r="H189" s="2"/>
      <c r="O189" s="2"/>
      <c r="P189" s="2"/>
      <c r="Q189" s="2"/>
    </row>
    <row r="190" spans="1:21" x14ac:dyDescent="0.2">
      <c r="H190" s="2"/>
      <c r="O190" s="2"/>
      <c r="P190" s="2"/>
      <c r="Q190" s="2"/>
    </row>
    <row r="191" spans="1:21" x14ac:dyDescent="0.2">
      <c r="H191" s="2"/>
      <c r="O191" s="2"/>
      <c r="P191" s="2"/>
      <c r="Q191" s="2"/>
    </row>
    <row r="192" spans="1:21" x14ac:dyDescent="0.2">
      <c r="H192" s="2"/>
      <c r="O192" s="2"/>
      <c r="P192" s="2"/>
      <c r="Q192" s="2"/>
    </row>
    <row r="193" spans="8:17" x14ac:dyDescent="0.2">
      <c r="H193" s="2"/>
      <c r="O193" s="2"/>
      <c r="P193" s="2"/>
      <c r="Q193" s="2"/>
    </row>
    <row r="194" spans="8:17" x14ac:dyDescent="0.2">
      <c r="H194" s="2"/>
      <c r="O194" s="2"/>
      <c r="P194" s="2"/>
      <c r="Q194" s="2"/>
    </row>
    <row r="195" spans="8:17" x14ac:dyDescent="0.2">
      <c r="H195" s="2"/>
      <c r="O195" s="2"/>
      <c r="P195" s="2"/>
      <c r="Q195" s="2"/>
    </row>
    <row r="196" spans="8:17" x14ac:dyDescent="0.2">
      <c r="H196" s="2"/>
      <c r="O196" s="2"/>
      <c r="P196" s="2"/>
      <c r="Q196" s="2"/>
    </row>
    <row r="197" spans="8:17" x14ac:dyDescent="0.2">
      <c r="H197" s="2"/>
      <c r="O197" s="2"/>
      <c r="P197" s="2"/>
      <c r="Q197" s="2"/>
    </row>
    <row r="198" spans="8:17" x14ac:dyDescent="0.2">
      <c r="H198" s="2"/>
      <c r="O198" s="2"/>
      <c r="P198" s="2"/>
      <c r="Q198" s="2"/>
    </row>
    <row r="199" spans="8:17" x14ac:dyDescent="0.2">
      <c r="H199" s="2"/>
      <c r="O199" s="2"/>
      <c r="P199" s="2"/>
      <c r="Q199" s="2"/>
    </row>
    <row r="200" spans="8:17" x14ac:dyDescent="0.2">
      <c r="H200" s="2"/>
      <c r="O200" s="2"/>
      <c r="P200" s="2"/>
      <c r="Q200" s="2"/>
    </row>
    <row r="201" spans="8:17" x14ac:dyDescent="0.2">
      <c r="H201" s="2"/>
      <c r="O201" s="2"/>
      <c r="P201" s="2"/>
      <c r="Q201" s="2"/>
    </row>
    <row r="202" spans="8:17" x14ac:dyDescent="0.2">
      <c r="H202" s="2"/>
      <c r="O202" s="2"/>
      <c r="P202" s="2"/>
      <c r="Q202" s="2"/>
    </row>
    <row r="203" spans="8:17" x14ac:dyDescent="0.2">
      <c r="H203" s="2"/>
      <c r="O203" s="2"/>
      <c r="P203" s="2"/>
      <c r="Q203" s="2"/>
    </row>
    <row r="204" spans="8:17" x14ac:dyDescent="0.2">
      <c r="H204" s="2"/>
      <c r="O204" s="2"/>
      <c r="P204" s="2"/>
      <c r="Q204" s="2"/>
    </row>
    <row r="205" spans="8:17" x14ac:dyDescent="0.2">
      <c r="H205" s="2"/>
      <c r="O205" s="2"/>
      <c r="P205" s="2"/>
      <c r="Q205" s="2"/>
    </row>
    <row r="206" spans="8:17" x14ac:dyDescent="0.2">
      <c r="H206" s="2"/>
      <c r="O206" s="2"/>
      <c r="P206" s="2"/>
      <c r="Q206" s="2"/>
    </row>
    <row r="207" spans="8:17" x14ac:dyDescent="0.2">
      <c r="H207" s="2"/>
      <c r="O207" s="2"/>
      <c r="P207" s="2"/>
      <c r="Q207" s="2"/>
    </row>
    <row r="208" spans="8:17" x14ac:dyDescent="0.2">
      <c r="H208" s="2"/>
      <c r="O208" s="2"/>
      <c r="P208" s="2"/>
      <c r="Q208" s="2"/>
    </row>
    <row r="209" spans="8:17" x14ac:dyDescent="0.2">
      <c r="H209" s="2"/>
      <c r="O209" s="2"/>
      <c r="P209" s="2"/>
      <c r="Q209" s="2"/>
    </row>
    <row r="210" spans="8:17" x14ac:dyDescent="0.2">
      <c r="H210" s="2"/>
      <c r="O210" s="2"/>
      <c r="P210" s="2"/>
      <c r="Q210" s="2"/>
    </row>
    <row r="211" spans="8:17" x14ac:dyDescent="0.2">
      <c r="H211" s="2"/>
      <c r="O211" s="2"/>
      <c r="P211" s="2"/>
      <c r="Q211" s="2"/>
    </row>
    <row r="212" spans="8:17" x14ac:dyDescent="0.2">
      <c r="H212" s="2"/>
      <c r="O212" s="2"/>
      <c r="P212" s="2"/>
      <c r="Q212" s="2"/>
    </row>
    <row r="213" spans="8:17" x14ac:dyDescent="0.2">
      <c r="H213" s="2"/>
      <c r="O213" s="2"/>
      <c r="P213" s="2"/>
      <c r="Q213" s="2"/>
    </row>
    <row r="214" spans="8:17" x14ac:dyDescent="0.2">
      <c r="H214" s="2"/>
      <c r="O214" s="2"/>
      <c r="P214" s="2"/>
      <c r="Q214" s="2"/>
    </row>
    <row r="215" spans="8:17" x14ac:dyDescent="0.2">
      <c r="H215" s="2"/>
      <c r="O215" s="2"/>
      <c r="P215" s="2"/>
      <c r="Q215" s="2"/>
    </row>
    <row r="216" spans="8:17" x14ac:dyDescent="0.2">
      <c r="H216" s="2"/>
      <c r="O216" s="2"/>
      <c r="P216" s="2"/>
      <c r="Q216" s="2"/>
    </row>
    <row r="217" spans="8:17" x14ac:dyDescent="0.2">
      <c r="H217" s="2"/>
      <c r="O217" s="2"/>
      <c r="P217" s="2"/>
      <c r="Q217" s="2"/>
    </row>
    <row r="218" spans="8:17" x14ac:dyDescent="0.2">
      <c r="H218" s="2"/>
      <c r="O218" s="2"/>
      <c r="P218" s="2"/>
      <c r="Q218" s="2"/>
    </row>
    <row r="219" spans="8:17" x14ac:dyDescent="0.2">
      <c r="H219" s="2"/>
      <c r="O219" s="2"/>
      <c r="P219" s="2"/>
      <c r="Q219" s="2"/>
    </row>
    <row r="220" spans="8:17" x14ac:dyDescent="0.2">
      <c r="H220" s="2"/>
      <c r="O220" s="2"/>
      <c r="P220" s="2"/>
      <c r="Q220" s="2"/>
    </row>
    <row r="221" spans="8:17" x14ac:dyDescent="0.2">
      <c r="H221" s="2"/>
      <c r="O221" s="2"/>
      <c r="P221" s="2"/>
      <c r="Q221" s="2"/>
    </row>
    <row r="222" spans="8:17" x14ac:dyDescent="0.2">
      <c r="H222" s="2"/>
      <c r="O222" s="2"/>
      <c r="P222" s="2"/>
      <c r="Q222" s="2"/>
    </row>
    <row r="223" spans="8:17" x14ac:dyDescent="0.2">
      <c r="H223" s="2"/>
      <c r="O223" s="2"/>
      <c r="P223" s="2"/>
      <c r="Q223" s="2"/>
    </row>
    <row r="224" spans="8:17" x14ac:dyDescent="0.2">
      <c r="H224" s="2"/>
      <c r="O224" s="2"/>
      <c r="P224" s="2"/>
      <c r="Q224" s="2"/>
    </row>
    <row r="225" spans="8:17" x14ac:dyDescent="0.2">
      <c r="H225" s="2"/>
      <c r="O225" s="2"/>
      <c r="P225" s="2"/>
      <c r="Q225" s="2"/>
    </row>
    <row r="226" spans="8:17" x14ac:dyDescent="0.2">
      <c r="H226" s="2"/>
      <c r="O226" s="2"/>
      <c r="P226" s="2"/>
      <c r="Q226" s="2"/>
    </row>
    <row r="227" spans="8:17" x14ac:dyDescent="0.2">
      <c r="H227" s="2"/>
      <c r="O227" s="2"/>
      <c r="P227" s="2"/>
      <c r="Q227" s="2"/>
    </row>
    <row r="228" spans="8:17" x14ac:dyDescent="0.2">
      <c r="H228" s="2"/>
      <c r="O228" s="2"/>
      <c r="P228" s="2"/>
      <c r="Q228" s="2"/>
    </row>
    <row r="229" spans="8:17" x14ac:dyDescent="0.2">
      <c r="H229" s="2"/>
      <c r="O229" s="2"/>
      <c r="P229" s="2"/>
      <c r="Q229" s="2"/>
    </row>
    <row r="230" spans="8:17" x14ac:dyDescent="0.2">
      <c r="H230" s="2"/>
      <c r="O230" s="2"/>
      <c r="P230" s="2"/>
      <c r="Q230" s="2"/>
    </row>
    <row r="231" spans="8:17" x14ac:dyDescent="0.2">
      <c r="H231" s="2"/>
      <c r="O231" s="2"/>
      <c r="P231" s="2"/>
      <c r="Q231" s="2"/>
    </row>
    <row r="232" spans="8:17" x14ac:dyDescent="0.2">
      <c r="H232" s="2"/>
      <c r="O232" s="2"/>
      <c r="P232" s="2"/>
      <c r="Q232" s="2"/>
    </row>
    <row r="233" spans="8:17" x14ac:dyDescent="0.2">
      <c r="H233" s="2"/>
      <c r="O233" s="2"/>
      <c r="P233" s="2"/>
      <c r="Q233" s="2"/>
    </row>
    <row r="234" spans="8:17" x14ac:dyDescent="0.2">
      <c r="H234" s="2"/>
      <c r="O234" s="2"/>
      <c r="P234" s="2"/>
      <c r="Q234" s="2"/>
    </row>
    <row r="235" spans="8:17" x14ac:dyDescent="0.2">
      <c r="H235" s="2"/>
      <c r="O235" s="2"/>
      <c r="P235" s="2"/>
      <c r="Q235" s="2"/>
    </row>
    <row r="236" spans="8:17" x14ac:dyDescent="0.2">
      <c r="H236" s="2"/>
      <c r="O236" s="2"/>
      <c r="P236" s="2"/>
      <c r="Q236" s="2"/>
    </row>
    <row r="237" spans="8:17" x14ac:dyDescent="0.2">
      <c r="H237" s="2"/>
      <c r="O237" s="2"/>
      <c r="P237" s="2"/>
      <c r="Q237" s="2"/>
    </row>
    <row r="238" spans="8:17" x14ac:dyDescent="0.2">
      <c r="H238" s="2"/>
      <c r="O238" s="2"/>
      <c r="P238" s="2"/>
      <c r="Q238" s="2"/>
    </row>
    <row r="239" spans="8:17" x14ac:dyDescent="0.2">
      <c r="H239" s="2"/>
      <c r="O239" s="2"/>
      <c r="P239" s="2"/>
      <c r="Q239" s="2"/>
    </row>
    <row r="240" spans="8:17" x14ac:dyDescent="0.2">
      <c r="H240" s="2"/>
      <c r="O240" s="2"/>
      <c r="P240" s="2"/>
      <c r="Q240" s="2"/>
    </row>
    <row r="241" spans="8:17" x14ac:dyDescent="0.2">
      <c r="H241" s="2"/>
      <c r="O241" s="2"/>
      <c r="P241" s="2"/>
      <c r="Q241" s="2"/>
    </row>
    <row r="242" spans="8:17" x14ac:dyDescent="0.2">
      <c r="H242" s="2"/>
      <c r="O242" s="2"/>
      <c r="P242" s="2"/>
      <c r="Q242" s="2"/>
    </row>
    <row r="243" spans="8:17" x14ac:dyDescent="0.2">
      <c r="H243" s="2"/>
      <c r="O243" s="2"/>
      <c r="P243" s="2"/>
      <c r="Q243" s="2"/>
    </row>
    <row r="244" spans="8:17" x14ac:dyDescent="0.2">
      <c r="H244" s="2"/>
      <c r="O244" s="2"/>
      <c r="P244" s="2"/>
      <c r="Q244" s="2"/>
    </row>
    <row r="245" spans="8:17" x14ac:dyDescent="0.2">
      <c r="H245" s="2"/>
      <c r="O245" s="2"/>
      <c r="P245" s="2"/>
      <c r="Q245" s="2"/>
    </row>
    <row r="246" spans="8:17" x14ac:dyDescent="0.2">
      <c r="H246" s="2"/>
      <c r="O246" s="2"/>
      <c r="P246" s="2"/>
      <c r="Q246" s="2"/>
    </row>
    <row r="247" spans="8:17" x14ac:dyDescent="0.2">
      <c r="H247" s="2"/>
      <c r="O247" s="2"/>
      <c r="P247" s="2"/>
      <c r="Q247" s="2"/>
    </row>
    <row r="248" spans="8:17" x14ac:dyDescent="0.2">
      <c r="H248" s="2"/>
      <c r="O248" s="2"/>
      <c r="P248" s="2"/>
      <c r="Q248" s="2"/>
    </row>
    <row r="249" spans="8:17" x14ac:dyDescent="0.2">
      <c r="H249" s="2"/>
      <c r="O249" s="2"/>
      <c r="P249" s="2"/>
      <c r="Q249" s="2"/>
    </row>
    <row r="250" spans="8:17" x14ac:dyDescent="0.2">
      <c r="H250" s="2"/>
      <c r="O250" s="2"/>
      <c r="P250" s="2"/>
      <c r="Q250" s="2"/>
    </row>
    <row r="251" spans="8:17" x14ac:dyDescent="0.2">
      <c r="H251" s="2"/>
      <c r="O251" s="2"/>
      <c r="P251" s="2"/>
      <c r="Q251" s="2"/>
    </row>
    <row r="252" spans="8:17" x14ac:dyDescent="0.2">
      <c r="H252" s="2"/>
      <c r="O252" s="2"/>
      <c r="P252" s="2"/>
      <c r="Q252" s="2"/>
    </row>
    <row r="253" spans="8:17" x14ac:dyDescent="0.2">
      <c r="H253" s="2"/>
      <c r="O253" s="2"/>
      <c r="P253" s="2"/>
      <c r="Q253" s="2"/>
    </row>
    <row r="254" spans="8:17" x14ac:dyDescent="0.2">
      <c r="H254" s="2"/>
      <c r="O254" s="2"/>
      <c r="P254" s="2"/>
      <c r="Q254" s="2"/>
    </row>
    <row r="255" spans="8:17" x14ac:dyDescent="0.2">
      <c r="H255" s="2"/>
      <c r="O255" s="2"/>
      <c r="P255" s="2"/>
      <c r="Q255" s="2"/>
    </row>
    <row r="256" spans="8:17" x14ac:dyDescent="0.2">
      <c r="H256" s="2"/>
      <c r="O256" s="2"/>
      <c r="P256" s="2"/>
      <c r="Q256" s="2"/>
    </row>
    <row r="257" spans="8:17" x14ac:dyDescent="0.2">
      <c r="H257" s="2"/>
      <c r="O257" s="2"/>
      <c r="P257" s="2"/>
      <c r="Q257" s="2"/>
    </row>
    <row r="258" spans="8:17" x14ac:dyDescent="0.2">
      <c r="H258" s="2"/>
      <c r="O258" s="2"/>
      <c r="P258" s="2"/>
      <c r="Q258" s="2"/>
    </row>
    <row r="259" spans="8:17" x14ac:dyDescent="0.2">
      <c r="H259" s="2"/>
      <c r="O259" s="2"/>
      <c r="P259" s="2"/>
      <c r="Q259" s="2"/>
    </row>
    <row r="260" spans="8:17" x14ac:dyDescent="0.2">
      <c r="H260" s="2"/>
      <c r="O260" s="2"/>
      <c r="P260" s="2"/>
      <c r="Q260" s="2"/>
    </row>
    <row r="261" spans="8:17" x14ac:dyDescent="0.2">
      <c r="H261" s="2"/>
      <c r="O261" s="2"/>
      <c r="P261" s="2"/>
      <c r="Q261" s="2"/>
    </row>
    <row r="262" spans="8:17" x14ac:dyDescent="0.2">
      <c r="H262" s="2"/>
      <c r="O262" s="2"/>
      <c r="P262" s="2"/>
      <c r="Q262" s="2"/>
    </row>
    <row r="263" spans="8:17" x14ac:dyDescent="0.2">
      <c r="H263" s="2"/>
      <c r="O263" s="2"/>
      <c r="P263" s="2"/>
      <c r="Q263" s="2"/>
    </row>
    <row r="264" spans="8:17" x14ac:dyDescent="0.2">
      <c r="H264" s="2"/>
      <c r="O264" s="2"/>
      <c r="P264" s="2"/>
      <c r="Q264" s="2"/>
    </row>
    <row r="265" spans="8:17" x14ac:dyDescent="0.2">
      <c r="H265" s="2"/>
      <c r="O265" s="2"/>
      <c r="P265" s="2"/>
      <c r="Q265" s="2"/>
    </row>
    <row r="266" spans="8:17" x14ac:dyDescent="0.2">
      <c r="H266" s="2"/>
      <c r="O266" s="2"/>
      <c r="P266" s="2"/>
      <c r="Q266" s="2"/>
    </row>
    <row r="267" spans="8:17" x14ac:dyDescent="0.2">
      <c r="H267" s="2"/>
      <c r="O267" s="2"/>
      <c r="P267" s="2"/>
      <c r="Q267" s="2"/>
    </row>
    <row r="268" spans="8:17" x14ac:dyDescent="0.2">
      <c r="H268" s="2"/>
      <c r="O268" s="2"/>
      <c r="P268" s="2"/>
      <c r="Q268" s="2"/>
    </row>
    <row r="269" spans="8:17" x14ac:dyDescent="0.2">
      <c r="H269" s="2"/>
      <c r="O269" s="2"/>
      <c r="P269" s="2"/>
      <c r="Q269" s="2"/>
    </row>
    <row r="270" spans="8:17" x14ac:dyDescent="0.2">
      <c r="H270" s="2"/>
      <c r="O270" s="2"/>
      <c r="P270" s="2"/>
      <c r="Q270" s="2"/>
    </row>
    <row r="271" spans="8:17" x14ac:dyDescent="0.2">
      <c r="H271" s="2"/>
      <c r="O271" s="2"/>
      <c r="P271" s="2"/>
      <c r="Q271" s="2"/>
    </row>
    <row r="272" spans="8:17" x14ac:dyDescent="0.2">
      <c r="H272" s="2"/>
      <c r="O272" s="2"/>
      <c r="P272" s="2"/>
      <c r="Q272" s="2"/>
    </row>
    <row r="273" spans="8:17" x14ac:dyDescent="0.2">
      <c r="H273" s="2"/>
      <c r="O273" s="2"/>
      <c r="P273" s="2"/>
      <c r="Q273" s="2"/>
    </row>
    <row r="274" spans="8:17" x14ac:dyDescent="0.2">
      <c r="H274" s="2"/>
      <c r="O274" s="2"/>
      <c r="P274" s="2"/>
      <c r="Q274" s="2"/>
    </row>
    <row r="275" spans="8:17" x14ac:dyDescent="0.2">
      <c r="H275" s="2"/>
      <c r="O275" s="2"/>
      <c r="P275" s="2"/>
      <c r="Q275" s="2"/>
    </row>
    <row r="276" spans="8:17" x14ac:dyDescent="0.2">
      <c r="H276" s="2"/>
      <c r="O276" s="2"/>
      <c r="P276" s="2"/>
      <c r="Q276" s="2"/>
    </row>
    <row r="277" spans="8:17" x14ac:dyDescent="0.2">
      <c r="H277" s="2"/>
      <c r="O277" s="2"/>
      <c r="P277" s="2"/>
      <c r="Q277" s="2"/>
    </row>
    <row r="278" spans="8:17" x14ac:dyDescent="0.2">
      <c r="H278" s="2"/>
      <c r="O278" s="2"/>
      <c r="P278" s="2"/>
      <c r="Q278" s="2"/>
    </row>
    <row r="279" spans="8:17" x14ac:dyDescent="0.2">
      <c r="H279" s="2"/>
      <c r="O279" s="2"/>
      <c r="P279" s="2"/>
      <c r="Q279" s="2"/>
    </row>
    <row r="280" spans="8:17" x14ac:dyDescent="0.2">
      <c r="H280" s="2"/>
      <c r="O280" s="2"/>
      <c r="P280" s="2"/>
      <c r="Q280" s="2"/>
    </row>
    <row r="281" spans="8:17" x14ac:dyDescent="0.2">
      <c r="H281" s="2"/>
      <c r="O281" s="2"/>
      <c r="P281" s="2"/>
      <c r="Q281" s="2"/>
    </row>
    <row r="282" spans="8:17" x14ac:dyDescent="0.2">
      <c r="H282" s="2"/>
      <c r="O282" s="2"/>
      <c r="P282" s="2"/>
      <c r="Q282" s="2"/>
    </row>
    <row r="283" spans="8:17" x14ac:dyDescent="0.2">
      <c r="H283" s="2"/>
      <c r="O283" s="2"/>
      <c r="P283" s="2"/>
      <c r="Q283" s="2"/>
    </row>
    <row r="284" spans="8:17" x14ac:dyDescent="0.2">
      <c r="H284" s="2"/>
      <c r="O284" s="2"/>
      <c r="P284" s="2"/>
      <c r="Q284" s="2"/>
    </row>
    <row r="285" spans="8:17" x14ac:dyDescent="0.2">
      <c r="H285" s="2"/>
      <c r="O285" s="2"/>
      <c r="P285" s="2"/>
      <c r="Q285" s="2"/>
    </row>
    <row r="286" spans="8:17" x14ac:dyDescent="0.2">
      <c r="H286" s="2"/>
      <c r="O286" s="2"/>
      <c r="P286" s="2"/>
      <c r="Q286" s="2"/>
    </row>
    <row r="287" spans="8:17" x14ac:dyDescent="0.2">
      <c r="H287" s="2"/>
      <c r="O287" s="2"/>
      <c r="P287" s="2"/>
      <c r="Q287" s="2"/>
    </row>
    <row r="288" spans="8:17" x14ac:dyDescent="0.2">
      <c r="H288" s="2"/>
      <c r="O288" s="2"/>
      <c r="P288" s="2"/>
      <c r="Q288" s="2"/>
    </row>
    <row r="289" spans="8:17" x14ac:dyDescent="0.2">
      <c r="H289" s="2"/>
      <c r="O289" s="2"/>
      <c r="P289" s="2"/>
      <c r="Q289" s="2"/>
    </row>
    <row r="290" spans="8:17" x14ac:dyDescent="0.2">
      <c r="H290" s="2"/>
      <c r="O290" s="2"/>
      <c r="P290" s="2"/>
      <c r="Q290" s="2"/>
    </row>
    <row r="291" spans="8:17" x14ac:dyDescent="0.2">
      <c r="H291" s="2"/>
      <c r="O291" s="2"/>
      <c r="P291" s="2"/>
      <c r="Q291" s="2"/>
    </row>
    <row r="292" spans="8:17" x14ac:dyDescent="0.2">
      <c r="H292" s="2"/>
      <c r="O292" s="2"/>
      <c r="P292" s="2"/>
      <c r="Q292" s="2"/>
    </row>
    <row r="293" spans="8:17" x14ac:dyDescent="0.2">
      <c r="H293" s="2"/>
      <c r="O293" s="2"/>
      <c r="P293" s="2"/>
      <c r="Q293" s="2"/>
    </row>
    <row r="294" spans="8:17" x14ac:dyDescent="0.2">
      <c r="H294" s="2"/>
      <c r="O294" s="2"/>
      <c r="P294" s="2"/>
      <c r="Q294" s="2"/>
    </row>
    <row r="295" spans="8:17" x14ac:dyDescent="0.2">
      <c r="H295" s="2"/>
      <c r="O295" s="2"/>
      <c r="P295" s="2"/>
      <c r="Q295" s="2"/>
    </row>
    <row r="296" spans="8:17" x14ac:dyDescent="0.2">
      <c r="H296" s="2"/>
      <c r="O296" s="2"/>
      <c r="P296" s="2"/>
      <c r="Q296" s="2"/>
    </row>
    <row r="297" spans="8:17" x14ac:dyDescent="0.2">
      <c r="H297" s="2"/>
      <c r="O297" s="2"/>
      <c r="P297" s="2"/>
      <c r="Q297" s="2"/>
    </row>
    <row r="298" spans="8:17" x14ac:dyDescent="0.2">
      <c r="H298" s="2"/>
      <c r="O298" s="2"/>
      <c r="P298" s="2"/>
      <c r="Q298" s="2"/>
    </row>
    <row r="299" spans="8:17" x14ac:dyDescent="0.2">
      <c r="H299" s="2"/>
      <c r="O299" s="2"/>
      <c r="P299" s="2"/>
      <c r="Q299" s="2"/>
    </row>
    <row r="300" spans="8:17" x14ac:dyDescent="0.2">
      <c r="H300" s="2"/>
      <c r="O300" s="2"/>
      <c r="P300" s="2"/>
      <c r="Q300" s="2"/>
    </row>
    <row r="301" spans="8:17" x14ac:dyDescent="0.2">
      <c r="H301" s="2"/>
      <c r="O301" s="2"/>
      <c r="P301" s="2"/>
      <c r="Q301" s="2"/>
    </row>
    <row r="302" spans="8:17" x14ac:dyDescent="0.2">
      <c r="H302" s="2"/>
      <c r="O302" s="2"/>
      <c r="P302" s="2"/>
      <c r="Q302" s="2"/>
    </row>
    <row r="303" spans="8:17" x14ac:dyDescent="0.2">
      <c r="H303" s="2"/>
      <c r="O303" s="2"/>
      <c r="P303" s="2"/>
      <c r="Q303" s="2"/>
    </row>
    <row r="304" spans="8:17" x14ac:dyDescent="0.2">
      <c r="H304" s="2"/>
      <c r="O304" s="2"/>
      <c r="P304" s="2"/>
      <c r="Q304" s="2"/>
    </row>
    <row r="305" spans="8:17" x14ac:dyDescent="0.2">
      <c r="H305" s="2"/>
      <c r="O305" s="2"/>
      <c r="P305" s="2"/>
      <c r="Q305" s="2"/>
    </row>
    <row r="306" spans="8:17" x14ac:dyDescent="0.2">
      <c r="H306" s="2"/>
      <c r="O306" s="2"/>
      <c r="P306" s="2"/>
      <c r="Q306" s="2"/>
    </row>
    <row r="307" spans="8:17" x14ac:dyDescent="0.2">
      <c r="H307" s="2"/>
      <c r="O307" s="2"/>
      <c r="P307" s="2"/>
      <c r="Q307" s="2"/>
    </row>
    <row r="308" spans="8:17" x14ac:dyDescent="0.2">
      <c r="H308" s="2"/>
      <c r="O308" s="2"/>
      <c r="P308" s="2"/>
      <c r="Q308" s="2"/>
    </row>
    <row r="309" spans="8:17" x14ac:dyDescent="0.2">
      <c r="H309" s="2"/>
      <c r="O309" s="2"/>
      <c r="P309" s="2"/>
      <c r="Q309" s="2"/>
    </row>
    <row r="310" spans="8:17" x14ac:dyDescent="0.2">
      <c r="H310" s="2"/>
      <c r="O310" s="2"/>
      <c r="P310" s="2"/>
      <c r="Q310" s="2"/>
    </row>
    <row r="311" spans="8:17" x14ac:dyDescent="0.2">
      <c r="H311" s="2"/>
      <c r="O311" s="2"/>
      <c r="P311" s="2"/>
      <c r="Q311" s="2"/>
    </row>
    <row r="312" spans="8:17" x14ac:dyDescent="0.2">
      <c r="H312" s="2"/>
      <c r="O312" s="2"/>
      <c r="P312" s="2"/>
      <c r="Q312" s="2"/>
    </row>
    <row r="313" spans="8:17" x14ac:dyDescent="0.2">
      <c r="H313" s="2"/>
      <c r="O313" s="2"/>
      <c r="P313" s="2"/>
      <c r="Q313" s="2"/>
    </row>
    <row r="314" spans="8:17" x14ac:dyDescent="0.2">
      <c r="H314" s="2"/>
      <c r="O314" s="2"/>
      <c r="P314" s="2"/>
      <c r="Q314" s="2"/>
    </row>
    <row r="315" spans="8:17" x14ac:dyDescent="0.2">
      <c r="H315" s="2"/>
      <c r="O315" s="2"/>
      <c r="P315" s="2"/>
      <c r="Q315" s="2"/>
    </row>
    <row r="316" spans="8:17" x14ac:dyDescent="0.2">
      <c r="H316" s="2"/>
      <c r="O316" s="2"/>
      <c r="P316" s="2"/>
      <c r="Q316" s="2"/>
    </row>
    <row r="317" spans="8:17" x14ac:dyDescent="0.2">
      <c r="H317" s="2"/>
      <c r="O317" s="2"/>
      <c r="P317" s="2"/>
      <c r="Q317" s="2"/>
    </row>
    <row r="318" spans="8:17" x14ac:dyDescent="0.2">
      <c r="H318" s="2"/>
      <c r="O318" s="2"/>
      <c r="P318" s="2"/>
      <c r="Q318" s="2"/>
    </row>
    <row r="319" spans="8:17" x14ac:dyDescent="0.2">
      <c r="H319" s="2"/>
      <c r="O319" s="2"/>
      <c r="P319" s="2"/>
      <c r="Q319" s="2"/>
    </row>
    <row r="320" spans="8:17" x14ac:dyDescent="0.2">
      <c r="H320" s="2"/>
      <c r="O320" s="2"/>
      <c r="P320" s="2"/>
      <c r="Q320" s="2"/>
    </row>
    <row r="321" spans="8:17" x14ac:dyDescent="0.2">
      <c r="H321" s="2"/>
      <c r="O321" s="2"/>
      <c r="P321" s="2"/>
      <c r="Q321" s="2"/>
    </row>
    <row r="322" spans="8:17" x14ac:dyDescent="0.2">
      <c r="H322" s="2"/>
      <c r="O322" s="2"/>
      <c r="P322" s="2"/>
      <c r="Q322" s="2"/>
    </row>
    <row r="323" spans="8:17" x14ac:dyDescent="0.2">
      <c r="H323" s="2"/>
      <c r="O323" s="2"/>
      <c r="P323" s="2"/>
      <c r="Q323" s="2"/>
    </row>
    <row r="324" spans="8:17" x14ac:dyDescent="0.2">
      <c r="H324" s="2"/>
      <c r="O324" s="2"/>
      <c r="P324" s="2"/>
      <c r="Q324" s="2"/>
    </row>
    <row r="325" spans="8:17" x14ac:dyDescent="0.2">
      <c r="H325" s="2"/>
      <c r="O325" s="2"/>
      <c r="P325" s="2"/>
      <c r="Q325" s="2"/>
    </row>
    <row r="326" spans="8:17" x14ac:dyDescent="0.2">
      <c r="H326" s="2"/>
      <c r="O326" s="2"/>
      <c r="P326" s="2"/>
      <c r="Q326" s="2"/>
    </row>
    <row r="327" spans="8:17" x14ac:dyDescent="0.2">
      <c r="H327" s="2"/>
      <c r="O327" s="2"/>
      <c r="P327" s="2"/>
      <c r="Q327" s="2"/>
    </row>
    <row r="328" spans="8:17" x14ac:dyDescent="0.2">
      <c r="H328" s="2"/>
      <c r="O328" s="2"/>
      <c r="P328" s="2"/>
      <c r="Q328" s="2"/>
    </row>
    <row r="329" spans="8:17" x14ac:dyDescent="0.2">
      <c r="H329" s="2"/>
      <c r="O329" s="2"/>
      <c r="P329" s="2"/>
      <c r="Q329" s="2"/>
    </row>
    <row r="330" spans="8:17" x14ac:dyDescent="0.2">
      <c r="H330" s="2"/>
      <c r="O330" s="2"/>
      <c r="P330" s="2"/>
      <c r="Q330" s="2"/>
    </row>
    <row r="331" spans="8:17" x14ac:dyDescent="0.2">
      <c r="H331" s="2"/>
      <c r="O331" s="2"/>
      <c r="P331" s="2"/>
      <c r="Q331" s="2"/>
    </row>
    <row r="332" spans="8:17" x14ac:dyDescent="0.2">
      <c r="H332" s="2"/>
      <c r="O332" s="2"/>
      <c r="P332" s="2"/>
      <c r="Q332" s="2"/>
    </row>
    <row r="333" spans="8:17" x14ac:dyDescent="0.2">
      <c r="H333" s="2"/>
      <c r="O333" s="2"/>
      <c r="P333" s="2"/>
      <c r="Q333" s="2"/>
    </row>
    <row r="334" spans="8:17" x14ac:dyDescent="0.2">
      <c r="H334" s="2"/>
      <c r="O334" s="2"/>
      <c r="P334" s="2"/>
      <c r="Q334" s="2"/>
    </row>
    <row r="335" spans="8:17" x14ac:dyDescent="0.2">
      <c r="H335" s="2"/>
      <c r="O335" s="2"/>
      <c r="P335" s="2"/>
      <c r="Q335" s="2"/>
    </row>
    <row r="336" spans="8:17" x14ac:dyDescent="0.2">
      <c r="H336" s="2"/>
      <c r="O336" s="2"/>
      <c r="P336" s="2"/>
      <c r="Q336" s="2"/>
    </row>
    <row r="337" spans="8:17" x14ac:dyDescent="0.2">
      <c r="H337" s="2"/>
      <c r="O337" s="2"/>
      <c r="P337" s="2"/>
      <c r="Q337" s="2"/>
    </row>
    <row r="338" spans="8:17" x14ac:dyDescent="0.2">
      <c r="H338" s="2"/>
      <c r="O338" s="2"/>
      <c r="P338" s="2"/>
      <c r="Q338" s="2"/>
    </row>
    <row r="339" spans="8:17" x14ac:dyDescent="0.2">
      <c r="H339" s="2"/>
      <c r="O339" s="2"/>
      <c r="P339" s="2"/>
      <c r="Q339" s="2"/>
    </row>
    <row r="340" spans="8:17" x14ac:dyDescent="0.2">
      <c r="H340" s="2"/>
      <c r="O340" s="2"/>
      <c r="P340" s="2"/>
      <c r="Q340" s="2"/>
    </row>
    <row r="341" spans="8:17" x14ac:dyDescent="0.2">
      <c r="H341" s="2"/>
      <c r="O341" s="2"/>
      <c r="P341" s="2"/>
      <c r="Q341" s="2"/>
    </row>
    <row r="342" spans="8:17" x14ac:dyDescent="0.2">
      <c r="H342" s="2"/>
      <c r="O342" s="2"/>
      <c r="P342" s="2"/>
      <c r="Q342" s="2"/>
    </row>
    <row r="343" spans="8:17" x14ac:dyDescent="0.2">
      <c r="H343" s="2"/>
      <c r="O343" s="2"/>
      <c r="P343" s="2"/>
      <c r="Q343" s="2"/>
    </row>
    <row r="344" spans="8:17" x14ac:dyDescent="0.2">
      <c r="H344" s="2"/>
      <c r="O344" s="2"/>
      <c r="P344" s="2"/>
      <c r="Q344" s="2"/>
    </row>
    <row r="345" spans="8:17" x14ac:dyDescent="0.2">
      <c r="H345" s="2"/>
      <c r="O345" s="2"/>
      <c r="P345" s="2"/>
      <c r="Q345" s="2"/>
    </row>
    <row r="346" spans="8:17" x14ac:dyDescent="0.2">
      <c r="H346" s="2"/>
      <c r="O346" s="2"/>
      <c r="P346" s="2"/>
      <c r="Q346" s="2"/>
    </row>
    <row r="347" spans="8:17" x14ac:dyDescent="0.2">
      <c r="H347" s="2"/>
      <c r="O347" s="2"/>
      <c r="P347" s="2"/>
      <c r="Q347" s="2"/>
    </row>
    <row r="348" spans="8:17" x14ac:dyDescent="0.2">
      <c r="H348" s="2"/>
      <c r="O348" s="2"/>
      <c r="P348" s="2"/>
      <c r="Q348" s="2"/>
    </row>
    <row r="349" spans="8:17" x14ac:dyDescent="0.2">
      <c r="H349" s="2"/>
      <c r="O349" s="2"/>
      <c r="P349" s="2"/>
      <c r="Q349" s="2"/>
    </row>
    <row r="350" spans="8:17" x14ac:dyDescent="0.2">
      <c r="H350" s="2"/>
      <c r="O350" s="2"/>
      <c r="P350" s="2"/>
      <c r="Q350" s="2"/>
    </row>
    <row r="351" spans="8:17" x14ac:dyDescent="0.2">
      <c r="H351" s="2"/>
      <c r="O351" s="2"/>
      <c r="P351" s="2"/>
      <c r="Q351" s="2"/>
    </row>
    <row r="352" spans="8:17" x14ac:dyDescent="0.2">
      <c r="H352" s="2"/>
      <c r="O352" s="2"/>
      <c r="P352" s="2"/>
      <c r="Q352" s="2"/>
    </row>
    <row r="353" spans="8:17" x14ac:dyDescent="0.2">
      <c r="H353" s="2"/>
      <c r="O353" s="2"/>
      <c r="P353" s="2"/>
      <c r="Q353" s="2"/>
    </row>
    <row r="354" spans="8:17" x14ac:dyDescent="0.2">
      <c r="H354" s="2"/>
      <c r="O354" s="2"/>
      <c r="P354" s="2"/>
      <c r="Q354" s="2"/>
    </row>
    <row r="355" spans="8:17" x14ac:dyDescent="0.2">
      <c r="H355" s="2"/>
      <c r="O355" s="2"/>
      <c r="P355" s="2"/>
      <c r="Q355" s="2"/>
    </row>
    <row r="356" spans="8:17" x14ac:dyDescent="0.2">
      <c r="H356" s="2"/>
      <c r="O356" s="2"/>
      <c r="P356" s="2"/>
      <c r="Q356" s="2"/>
    </row>
    <row r="357" spans="8:17" x14ac:dyDescent="0.2">
      <c r="H357" s="2"/>
      <c r="O357" s="2"/>
      <c r="P357" s="2"/>
      <c r="Q357" s="2"/>
    </row>
    <row r="358" spans="8:17" x14ac:dyDescent="0.2">
      <c r="H358" s="2"/>
      <c r="O358" s="2"/>
      <c r="P358" s="2"/>
      <c r="Q358" s="2"/>
    </row>
    <row r="359" spans="8:17" x14ac:dyDescent="0.2">
      <c r="H359" s="2"/>
      <c r="O359" s="2"/>
      <c r="P359" s="2"/>
      <c r="Q359" s="2"/>
    </row>
    <row r="360" spans="8:17" x14ac:dyDescent="0.2">
      <c r="H360" s="2"/>
      <c r="O360" s="2"/>
      <c r="P360" s="2"/>
      <c r="Q360" s="2"/>
    </row>
    <row r="361" spans="8:17" x14ac:dyDescent="0.2">
      <c r="H361" s="2"/>
      <c r="O361" s="2"/>
      <c r="P361" s="2"/>
      <c r="Q361" s="2"/>
    </row>
    <row r="362" spans="8:17" x14ac:dyDescent="0.2">
      <c r="H362" s="2"/>
      <c r="O362" s="2"/>
      <c r="P362" s="2"/>
      <c r="Q362" s="2"/>
    </row>
    <row r="363" spans="8:17" x14ac:dyDescent="0.2">
      <c r="H363" s="2"/>
      <c r="O363" s="2"/>
      <c r="P363" s="2"/>
      <c r="Q363" s="2"/>
    </row>
    <row r="364" spans="8:17" x14ac:dyDescent="0.2">
      <c r="H364" s="2"/>
      <c r="O364" s="2"/>
      <c r="P364" s="2"/>
      <c r="Q364" s="2"/>
    </row>
    <row r="365" spans="8:17" x14ac:dyDescent="0.2">
      <c r="H365" s="2"/>
      <c r="O365" s="2"/>
      <c r="P365" s="2"/>
      <c r="Q365" s="2"/>
    </row>
    <row r="366" spans="8:17" x14ac:dyDescent="0.2">
      <c r="H366" s="2"/>
      <c r="O366" s="2"/>
      <c r="P366" s="2"/>
      <c r="Q366" s="2"/>
    </row>
    <row r="367" spans="8:17" x14ac:dyDescent="0.2">
      <c r="H367" s="2"/>
      <c r="O367" s="2"/>
      <c r="P367" s="2"/>
      <c r="Q367" s="2"/>
    </row>
    <row r="368" spans="8:17" x14ac:dyDescent="0.2">
      <c r="H368" s="2"/>
      <c r="O368" s="2"/>
      <c r="P368" s="2"/>
      <c r="Q368" s="2"/>
    </row>
    <row r="369" spans="8:17" x14ac:dyDescent="0.2">
      <c r="H369" s="2"/>
      <c r="O369" s="2"/>
      <c r="P369" s="2"/>
      <c r="Q369" s="2"/>
    </row>
    <row r="370" spans="8:17" x14ac:dyDescent="0.2">
      <c r="H370" s="2"/>
      <c r="O370" s="2"/>
      <c r="P370" s="2"/>
      <c r="Q370" s="2"/>
    </row>
    <row r="371" spans="8:17" x14ac:dyDescent="0.2">
      <c r="H371" s="2"/>
      <c r="O371" s="2"/>
      <c r="P371" s="2"/>
      <c r="Q371" s="2"/>
    </row>
    <row r="372" spans="8:17" x14ac:dyDescent="0.2">
      <c r="H372" s="2"/>
      <c r="O372" s="2"/>
      <c r="P372" s="2"/>
      <c r="Q372" s="2"/>
    </row>
    <row r="373" spans="8:17" x14ac:dyDescent="0.2">
      <c r="H373" s="2"/>
      <c r="O373" s="2"/>
      <c r="P373" s="2"/>
      <c r="Q373" s="2"/>
    </row>
    <row r="374" spans="8:17" x14ac:dyDescent="0.2">
      <c r="H374" s="2"/>
      <c r="O374" s="2"/>
      <c r="P374" s="2"/>
      <c r="Q374" s="2"/>
    </row>
    <row r="375" spans="8:17" x14ac:dyDescent="0.2">
      <c r="H375" s="2"/>
      <c r="O375" s="2"/>
      <c r="P375" s="2"/>
      <c r="Q375" s="2"/>
    </row>
    <row r="376" spans="8:17" x14ac:dyDescent="0.2">
      <c r="H376" s="2"/>
      <c r="O376" s="2"/>
      <c r="P376" s="2"/>
      <c r="Q376" s="2"/>
    </row>
    <row r="377" spans="8:17" x14ac:dyDescent="0.2">
      <c r="H377" s="2"/>
      <c r="O377" s="2"/>
      <c r="P377" s="2"/>
      <c r="Q377" s="2"/>
    </row>
    <row r="378" spans="8:17" x14ac:dyDescent="0.2">
      <c r="H378" s="2"/>
      <c r="O378" s="2"/>
      <c r="P378" s="2"/>
      <c r="Q378" s="2"/>
    </row>
    <row r="379" spans="8:17" x14ac:dyDescent="0.2">
      <c r="H379" s="2"/>
      <c r="O379" s="2"/>
      <c r="P379" s="2"/>
      <c r="Q379" s="2"/>
    </row>
    <row r="380" spans="8:17" x14ac:dyDescent="0.2">
      <c r="H380" s="2"/>
      <c r="O380" s="2"/>
      <c r="P380" s="2"/>
      <c r="Q380" s="2"/>
    </row>
    <row r="381" spans="8:17" x14ac:dyDescent="0.2">
      <c r="H381" s="2"/>
      <c r="O381" s="2"/>
      <c r="P381" s="2"/>
      <c r="Q381" s="2"/>
    </row>
    <row r="382" spans="8:17" x14ac:dyDescent="0.2">
      <c r="H382" s="2"/>
      <c r="O382" s="2"/>
      <c r="P382" s="2"/>
      <c r="Q382" s="2"/>
    </row>
    <row r="383" spans="8:17" x14ac:dyDescent="0.2">
      <c r="H383" s="2"/>
      <c r="O383" s="2"/>
      <c r="P383" s="2"/>
      <c r="Q383" s="2"/>
    </row>
    <row r="384" spans="8:17" x14ac:dyDescent="0.2">
      <c r="H384" s="2"/>
      <c r="O384" s="2"/>
      <c r="P384" s="2"/>
      <c r="Q384" s="2"/>
    </row>
    <row r="385" spans="8:17" x14ac:dyDescent="0.2">
      <c r="H385" s="2"/>
      <c r="O385" s="2"/>
      <c r="P385" s="2"/>
      <c r="Q385" s="2"/>
    </row>
    <row r="386" spans="8:17" x14ac:dyDescent="0.2">
      <c r="H386" s="2"/>
      <c r="O386" s="2"/>
      <c r="P386" s="2"/>
      <c r="Q386" s="2"/>
    </row>
    <row r="387" spans="8:17" x14ac:dyDescent="0.2">
      <c r="H387" s="2"/>
      <c r="O387" s="2"/>
      <c r="P387" s="2"/>
      <c r="Q387" s="2"/>
    </row>
    <row r="388" spans="8:17" x14ac:dyDescent="0.2">
      <c r="H388" s="2"/>
      <c r="O388" s="2"/>
      <c r="P388" s="2"/>
      <c r="Q388" s="2"/>
    </row>
    <row r="389" spans="8:17" x14ac:dyDescent="0.2">
      <c r="H389" s="2"/>
      <c r="O389" s="2"/>
      <c r="P389" s="2"/>
      <c r="Q389" s="2"/>
    </row>
    <row r="390" spans="8:17" x14ac:dyDescent="0.2">
      <c r="H390" s="2"/>
      <c r="O390" s="2"/>
      <c r="P390" s="2"/>
      <c r="Q390" s="2"/>
    </row>
    <row r="391" spans="8:17" x14ac:dyDescent="0.2">
      <c r="H391" s="2"/>
      <c r="O391" s="2"/>
      <c r="P391" s="2"/>
      <c r="Q391" s="2"/>
    </row>
    <row r="392" spans="8:17" x14ac:dyDescent="0.2">
      <c r="H392" s="2"/>
      <c r="O392" s="2"/>
      <c r="P392" s="2"/>
      <c r="Q392" s="2"/>
    </row>
    <row r="393" spans="8:17" x14ac:dyDescent="0.2">
      <c r="H393" s="2"/>
      <c r="O393" s="2"/>
      <c r="P393" s="2"/>
      <c r="Q393" s="2"/>
    </row>
    <row r="394" spans="8:17" x14ac:dyDescent="0.2">
      <c r="H394" s="2"/>
      <c r="O394" s="2"/>
      <c r="P394" s="2"/>
      <c r="Q394" s="2"/>
    </row>
    <row r="395" spans="8:17" x14ac:dyDescent="0.2">
      <c r="H395" s="2"/>
      <c r="O395" s="2"/>
      <c r="P395" s="2"/>
      <c r="Q395" s="2"/>
    </row>
    <row r="396" spans="8:17" x14ac:dyDescent="0.2">
      <c r="H396" s="2"/>
      <c r="O396" s="2"/>
      <c r="P396" s="2"/>
      <c r="Q396" s="2"/>
    </row>
    <row r="397" spans="8:17" x14ac:dyDescent="0.2">
      <c r="H397" s="2"/>
      <c r="O397" s="2"/>
      <c r="P397" s="2"/>
      <c r="Q397" s="2"/>
    </row>
    <row r="398" spans="8:17" x14ac:dyDescent="0.2">
      <c r="H398" s="2"/>
      <c r="O398" s="2"/>
      <c r="P398" s="2"/>
      <c r="Q398" s="2"/>
    </row>
    <row r="399" spans="8:17" x14ac:dyDescent="0.2">
      <c r="H399" s="2"/>
      <c r="O399" s="2"/>
      <c r="P399" s="2"/>
      <c r="Q399" s="2"/>
    </row>
    <row r="400" spans="8:17" x14ac:dyDescent="0.2">
      <c r="H400" s="2"/>
      <c r="O400" s="2"/>
      <c r="P400" s="2"/>
      <c r="Q400" s="2"/>
    </row>
    <row r="401" spans="8:17" x14ac:dyDescent="0.2">
      <c r="H401" s="2"/>
      <c r="O401" s="2"/>
      <c r="P401" s="2"/>
      <c r="Q401" s="2"/>
    </row>
    <row r="402" spans="8:17" x14ac:dyDescent="0.2">
      <c r="H402" s="2"/>
      <c r="O402" s="2"/>
      <c r="P402" s="2"/>
      <c r="Q402" s="2"/>
    </row>
    <row r="403" spans="8:17" x14ac:dyDescent="0.2">
      <c r="H403" s="2"/>
      <c r="O403" s="2"/>
      <c r="P403" s="2"/>
      <c r="Q403" s="2"/>
    </row>
    <row r="404" spans="8:17" x14ac:dyDescent="0.2">
      <c r="H404" s="2"/>
      <c r="O404" s="2"/>
      <c r="P404" s="2"/>
      <c r="Q404" s="2"/>
    </row>
    <row r="405" spans="8:17" x14ac:dyDescent="0.2">
      <c r="H405" s="2"/>
      <c r="O405" s="2"/>
      <c r="P405" s="2"/>
      <c r="Q405" s="2"/>
    </row>
    <row r="406" spans="8:17" x14ac:dyDescent="0.2">
      <c r="H406" s="2"/>
      <c r="O406" s="2"/>
      <c r="P406" s="2"/>
      <c r="Q406" s="2"/>
    </row>
    <row r="407" spans="8:17" x14ac:dyDescent="0.2">
      <c r="H407" s="2"/>
      <c r="O407" s="2"/>
      <c r="P407" s="2"/>
      <c r="Q407" s="2"/>
    </row>
    <row r="408" spans="8:17" x14ac:dyDescent="0.2">
      <c r="H408" s="2"/>
      <c r="O408" s="2"/>
      <c r="P408" s="2"/>
      <c r="Q408" s="2"/>
    </row>
    <row r="409" spans="8:17" x14ac:dyDescent="0.2">
      <c r="H409" s="2"/>
      <c r="O409" s="2"/>
      <c r="P409" s="2"/>
      <c r="Q409" s="2"/>
    </row>
    <row r="410" spans="8:17" x14ac:dyDescent="0.2">
      <c r="H410" s="2"/>
      <c r="O410" s="2"/>
      <c r="P410" s="2"/>
      <c r="Q410" s="2"/>
    </row>
    <row r="411" spans="8:17" x14ac:dyDescent="0.2">
      <c r="H411" s="2"/>
      <c r="O411" s="2"/>
      <c r="P411" s="2"/>
      <c r="Q411" s="2"/>
    </row>
    <row r="412" spans="8:17" x14ac:dyDescent="0.2">
      <c r="H412" s="2"/>
      <c r="O412" s="2"/>
      <c r="P412" s="2"/>
      <c r="Q412" s="2"/>
    </row>
    <row r="413" spans="8:17" x14ac:dyDescent="0.2">
      <c r="H413" s="2"/>
      <c r="O413" s="2"/>
      <c r="P413" s="2"/>
      <c r="Q413" s="2"/>
    </row>
    <row r="414" spans="8:17" x14ac:dyDescent="0.2">
      <c r="H414" s="2"/>
      <c r="O414" s="2"/>
      <c r="P414" s="2"/>
      <c r="Q414" s="2"/>
    </row>
    <row r="415" spans="8:17" x14ac:dyDescent="0.2">
      <c r="H415" s="2"/>
      <c r="O415" s="2"/>
      <c r="P415" s="2"/>
      <c r="Q415" s="2"/>
    </row>
    <row r="416" spans="8:17" x14ac:dyDescent="0.2">
      <c r="H416" s="2"/>
      <c r="O416" s="2"/>
      <c r="P416" s="2"/>
      <c r="Q416" s="2"/>
    </row>
    <row r="417" spans="8:17" x14ac:dyDescent="0.2">
      <c r="H417" s="2"/>
      <c r="O417" s="2"/>
      <c r="P417" s="2"/>
      <c r="Q417" s="2"/>
    </row>
    <row r="418" spans="8:17" x14ac:dyDescent="0.2">
      <c r="H418" s="2"/>
      <c r="O418" s="2"/>
      <c r="P418" s="2"/>
      <c r="Q418" s="2"/>
    </row>
    <row r="419" spans="8:17" x14ac:dyDescent="0.2">
      <c r="H419" s="2"/>
      <c r="O419" s="2"/>
      <c r="P419" s="2"/>
      <c r="Q419" s="2"/>
    </row>
    <row r="420" spans="8:17" x14ac:dyDescent="0.2">
      <c r="H420" s="2"/>
      <c r="O420" s="2"/>
      <c r="P420" s="2"/>
      <c r="Q420" s="2"/>
    </row>
    <row r="421" spans="8:17" x14ac:dyDescent="0.2">
      <c r="H421" s="2"/>
      <c r="O421" s="2"/>
      <c r="P421" s="2"/>
      <c r="Q421" s="2"/>
    </row>
    <row r="422" spans="8:17" x14ac:dyDescent="0.2">
      <c r="H422" s="2"/>
      <c r="O422" s="2"/>
      <c r="P422" s="2"/>
      <c r="Q422" s="2"/>
    </row>
    <row r="423" spans="8:17" x14ac:dyDescent="0.2">
      <c r="H423" s="2"/>
      <c r="O423" s="2"/>
      <c r="P423" s="2"/>
      <c r="Q423" s="2"/>
    </row>
    <row r="424" spans="8:17" x14ac:dyDescent="0.2">
      <c r="H424" s="2"/>
      <c r="O424" s="2"/>
      <c r="P424" s="2"/>
      <c r="Q424" s="2"/>
    </row>
    <row r="425" spans="8:17" x14ac:dyDescent="0.2">
      <c r="H425" s="2"/>
      <c r="O425" s="2"/>
      <c r="P425" s="2"/>
      <c r="Q425" s="2"/>
    </row>
    <row r="426" spans="8:17" x14ac:dyDescent="0.2">
      <c r="H426" s="2"/>
      <c r="O426" s="2"/>
      <c r="P426" s="2"/>
      <c r="Q426" s="2"/>
    </row>
    <row r="427" spans="8:17" x14ac:dyDescent="0.2">
      <c r="H427" s="2"/>
      <c r="O427" s="2"/>
      <c r="P427" s="2"/>
      <c r="Q427" s="2"/>
    </row>
    <row r="428" spans="8:17" x14ac:dyDescent="0.2">
      <c r="H428" s="2"/>
      <c r="O428" s="2"/>
      <c r="P428" s="2"/>
      <c r="Q428" s="2"/>
    </row>
    <row r="429" spans="8:17" x14ac:dyDescent="0.2">
      <c r="H429" s="2"/>
      <c r="O429" s="2"/>
      <c r="P429" s="2"/>
      <c r="Q429" s="2"/>
    </row>
    <row r="430" spans="8:17" x14ac:dyDescent="0.2">
      <c r="H430" s="2"/>
      <c r="O430" s="2"/>
      <c r="P430" s="2"/>
      <c r="Q430" s="2"/>
    </row>
    <row r="431" spans="8:17" x14ac:dyDescent="0.2">
      <c r="H431" s="2"/>
      <c r="O431" s="2"/>
      <c r="P431" s="2"/>
      <c r="Q431" s="2"/>
    </row>
    <row r="432" spans="8:17" x14ac:dyDescent="0.2">
      <c r="H432" s="2"/>
      <c r="O432" s="2"/>
      <c r="P432" s="2"/>
      <c r="Q432" s="2"/>
    </row>
    <row r="433" spans="8:17" x14ac:dyDescent="0.2">
      <c r="H433" s="2"/>
      <c r="O433" s="2"/>
      <c r="P433" s="2"/>
      <c r="Q433" s="2"/>
    </row>
    <row r="434" spans="8:17" x14ac:dyDescent="0.2">
      <c r="H434" s="2"/>
      <c r="O434" s="2"/>
      <c r="P434" s="2"/>
      <c r="Q434" s="2"/>
    </row>
    <row r="435" spans="8:17" x14ac:dyDescent="0.2">
      <c r="H435" s="2"/>
      <c r="O435" s="2"/>
      <c r="P435" s="2"/>
      <c r="Q435" s="2"/>
    </row>
    <row r="436" spans="8:17" x14ac:dyDescent="0.2">
      <c r="H436" s="2"/>
      <c r="O436" s="2"/>
      <c r="P436" s="2"/>
      <c r="Q436" s="2"/>
    </row>
    <row r="437" spans="8:17" x14ac:dyDescent="0.2">
      <c r="H437" s="2"/>
      <c r="O437" s="2"/>
      <c r="P437" s="2"/>
      <c r="Q437" s="2"/>
    </row>
    <row r="438" spans="8:17" x14ac:dyDescent="0.2">
      <c r="H438" s="2"/>
      <c r="O438" s="2"/>
      <c r="P438" s="2"/>
      <c r="Q438" s="2"/>
    </row>
    <row r="439" spans="8:17" x14ac:dyDescent="0.2">
      <c r="H439" s="2"/>
      <c r="O439" s="2"/>
      <c r="P439" s="2"/>
      <c r="Q439" s="2"/>
    </row>
    <row r="440" spans="8:17" x14ac:dyDescent="0.2">
      <c r="H440" s="2"/>
      <c r="O440" s="2"/>
      <c r="P440" s="2"/>
      <c r="Q440" s="2"/>
    </row>
    <row r="441" spans="8:17" x14ac:dyDescent="0.2">
      <c r="H441" s="2"/>
      <c r="O441" s="2"/>
      <c r="P441" s="2"/>
      <c r="Q441" s="2"/>
    </row>
    <row r="442" spans="8:17" x14ac:dyDescent="0.2">
      <c r="H442" s="2"/>
      <c r="O442" s="2"/>
      <c r="P442" s="2"/>
      <c r="Q442" s="2"/>
    </row>
    <row r="443" spans="8:17" x14ac:dyDescent="0.2">
      <c r="H443" s="2"/>
      <c r="O443" s="2"/>
      <c r="P443" s="2"/>
      <c r="Q443" s="2"/>
    </row>
    <row r="444" spans="8:17" x14ac:dyDescent="0.2">
      <c r="H444" s="2"/>
      <c r="O444" s="2"/>
      <c r="P444" s="2"/>
      <c r="Q444" s="2"/>
    </row>
    <row r="445" spans="8:17" x14ac:dyDescent="0.2">
      <c r="H445" s="2"/>
      <c r="O445" s="2"/>
      <c r="P445" s="2"/>
      <c r="Q445" s="2"/>
    </row>
    <row r="446" spans="8:17" x14ac:dyDescent="0.2">
      <c r="H446" s="2"/>
      <c r="O446" s="2"/>
      <c r="P446" s="2"/>
      <c r="Q446" s="2"/>
    </row>
    <row r="447" spans="8:17" x14ac:dyDescent="0.2">
      <c r="H447" s="2"/>
      <c r="O447" s="2"/>
      <c r="P447" s="2"/>
      <c r="Q447" s="2"/>
    </row>
    <row r="448" spans="8:17" x14ac:dyDescent="0.2">
      <c r="H448" s="2"/>
      <c r="O448" s="2"/>
      <c r="P448" s="2"/>
      <c r="Q448" s="2"/>
    </row>
    <row r="449" spans="8:17" x14ac:dyDescent="0.2">
      <c r="H449" s="2"/>
      <c r="O449" s="2"/>
      <c r="P449" s="2"/>
      <c r="Q449" s="2"/>
    </row>
    <row r="450" spans="8:17" x14ac:dyDescent="0.2">
      <c r="H450" s="2"/>
      <c r="O450" s="2"/>
      <c r="P450" s="2"/>
      <c r="Q450" s="2"/>
    </row>
    <row r="451" spans="8:17" x14ac:dyDescent="0.2">
      <c r="H451" s="2"/>
      <c r="O451" s="2"/>
      <c r="P451" s="2"/>
      <c r="Q451" s="2"/>
    </row>
    <row r="452" spans="8:17" x14ac:dyDescent="0.2">
      <c r="H452" s="2"/>
      <c r="O452" s="2"/>
      <c r="P452" s="2"/>
      <c r="Q452" s="2"/>
    </row>
    <row r="453" spans="8:17" x14ac:dyDescent="0.2">
      <c r="H453" s="2"/>
      <c r="O453" s="2"/>
      <c r="P453" s="2"/>
      <c r="Q453" s="2"/>
    </row>
    <row r="454" spans="8:17" x14ac:dyDescent="0.2">
      <c r="H454" s="2"/>
      <c r="O454" s="2"/>
      <c r="P454" s="2"/>
      <c r="Q454" s="2"/>
    </row>
    <row r="455" spans="8:17" x14ac:dyDescent="0.2">
      <c r="H455" s="2"/>
      <c r="O455" s="2"/>
      <c r="P455" s="2"/>
      <c r="Q455" s="2"/>
    </row>
    <row r="456" spans="8:17" x14ac:dyDescent="0.2">
      <c r="H456" s="2"/>
      <c r="O456" s="2"/>
      <c r="P456" s="2"/>
      <c r="Q456" s="2"/>
    </row>
    <row r="457" spans="8:17" x14ac:dyDescent="0.2">
      <c r="H457" s="2"/>
      <c r="O457" s="2"/>
      <c r="P457" s="2"/>
      <c r="Q457" s="2"/>
    </row>
    <row r="458" spans="8:17" x14ac:dyDescent="0.2">
      <c r="H458" s="2"/>
      <c r="O458" s="2"/>
      <c r="P458" s="2"/>
      <c r="Q458" s="2"/>
    </row>
    <row r="459" spans="8:17" x14ac:dyDescent="0.2">
      <c r="H459" s="2"/>
      <c r="O459" s="2"/>
      <c r="P459" s="2"/>
      <c r="Q459" s="2"/>
    </row>
    <row r="460" spans="8:17" x14ac:dyDescent="0.2">
      <c r="H460" s="2"/>
      <c r="O460" s="2"/>
      <c r="P460" s="2"/>
      <c r="Q460" s="2"/>
    </row>
    <row r="461" spans="8:17" x14ac:dyDescent="0.2">
      <c r="H461" s="2"/>
      <c r="O461" s="2"/>
      <c r="P461" s="2"/>
      <c r="Q461" s="2"/>
    </row>
    <row r="462" spans="8:17" x14ac:dyDescent="0.2">
      <c r="H462" s="2"/>
      <c r="O462" s="2"/>
      <c r="P462" s="2"/>
      <c r="Q462" s="2"/>
    </row>
    <row r="463" spans="8:17" x14ac:dyDescent="0.2">
      <c r="H463" s="2"/>
      <c r="O463" s="2"/>
      <c r="P463" s="2"/>
      <c r="Q463" s="2"/>
    </row>
    <row r="464" spans="8:17" x14ac:dyDescent="0.2">
      <c r="H464" s="2"/>
      <c r="O464" s="2"/>
      <c r="P464" s="2"/>
      <c r="Q464" s="2"/>
    </row>
    <row r="465" spans="8:17" x14ac:dyDescent="0.2">
      <c r="H465" s="2"/>
      <c r="O465" s="2"/>
      <c r="P465" s="2"/>
      <c r="Q465" s="2"/>
    </row>
    <row r="466" spans="8:17" x14ac:dyDescent="0.2">
      <c r="H466" s="2"/>
      <c r="O466" s="2"/>
      <c r="P466" s="2"/>
      <c r="Q466" s="2"/>
    </row>
    <row r="467" spans="8:17" x14ac:dyDescent="0.2">
      <c r="H467" s="2"/>
      <c r="O467" s="2"/>
      <c r="P467" s="2"/>
      <c r="Q467" s="2"/>
    </row>
    <row r="468" spans="8:17" x14ac:dyDescent="0.2">
      <c r="H468" s="2"/>
      <c r="O468" s="2"/>
      <c r="P468" s="2"/>
      <c r="Q468" s="2"/>
    </row>
    <row r="469" spans="8:17" x14ac:dyDescent="0.2">
      <c r="H469" s="2"/>
      <c r="O469" s="2"/>
      <c r="P469" s="2"/>
      <c r="Q469" s="2"/>
    </row>
    <row r="470" spans="8:17" x14ac:dyDescent="0.2">
      <c r="H470" s="2"/>
      <c r="O470" s="2"/>
      <c r="P470" s="2"/>
      <c r="Q470" s="2"/>
    </row>
    <row r="471" spans="8:17" x14ac:dyDescent="0.2">
      <c r="H471" s="2"/>
      <c r="O471" s="2"/>
      <c r="P471" s="2"/>
      <c r="Q471" s="2"/>
    </row>
    <row r="472" spans="8:17" x14ac:dyDescent="0.2">
      <c r="H472" s="2"/>
      <c r="O472" s="2"/>
      <c r="P472" s="2"/>
      <c r="Q472" s="2"/>
    </row>
    <row r="473" spans="8:17" x14ac:dyDescent="0.2">
      <c r="H473" s="2"/>
      <c r="O473" s="2"/>
      <c r="P473" s="2"/>
      <c r="Q473" s="2"/>
    </row>
    <row r="474" spans="8:17" x14ac:dyDescent="0.2">
      <c r="H474" s="2"/>
      <c r="O474" s="2"/>
      <c r="P474" s="2"/>
      <c r="Q474" s="2"/>
    </row>
    <row r="475" spans="8:17" x14ac:dyDescent="0.2">
      <c r="H475" s="2"/>
      <c r="O475" s="2"/>
      <c r="P475" s="2"/>
      <c r="Q475" s="2"/>
    </row>
    <row r="476" spans="8:17" x14ac:dyDescent="0.2">
      <c r="H476" s="2"/>
      <c r="O476" s="2"/>
      <c r="P476" s="2"/>
      <c r="Q476" s="2"/>
    </row>
    <row r="477" spans="8:17" x14ac:dyDescent="0.2">
      <c r="H477" s="2"/>
      <c r="O477" s="2"/>
      <c r="P477" s="2"/>
      <c r="Q477" s="2"/>
    </row>
    <row r="478" spans="8:17" x14ac:dyDescent="0.2">
      <c r="H478" s="2"/>
      <c r="O478" s="2"/>
      <c r="P478" s="2"/>
      <c r="Q478" s="2"/>
    </row>
    <row r="479" spans="8:17" x14ac:dyDescent="0.2">
      <c r="H479" s="2"/>
      <c r="O479" s="2"/>
      <c r="P479" s="2"/>
      <c r="Q479" s="2"/>
    </row>
    <row r="480" spans="8:17" x14ac:dyDescent="0.2">
      <c r="H480" s="2"/>
      <c r="O480" s="2"/>
      <c r="P480" s="2"/>
      <c r="Q480" s="2"/>
    </row>
    <row r="481" spans="8:17" x14ac:dyDescent="0.2">
      <c r="H481" s="2"/>
      <c r="O481" s="2"/>
      <c r="P481" s="2"/>
      <c r="Q481" s="2"/>
    </row>
    <row r="482" spans="8:17" x14ac:dyDescent="0.2">
      <c r="H482" s="2"/>
      <c r="O482" s="2"/>
      <c r="P482" s="2"/>
      <c r="Q482" s="2"/>
    </row>
    <row r="483" spans="8:17" x14ac:dyDescent="0.2">
      <c r="H483" s="2"/>
      <c r="O483" s="2"/>
      <c r="P483" s="2"/>
      <c r="Q483" s="2"/>
    </row>
    <row r="484" spans="8:17" x14ac:dyDescent="0.2">
      <c r="H484" s="2"/>
      <c r="O484" s="2"/>
      <c r="P484" s="2"/>
      <c r="Q484" s="2"/>
    </row>
    <row r="485" spans="8:17" x14ac:dyDescent="0.2">
      <c r="H485" s="2"/>
      <c r="O485" s="2"/>
      <c r="P485" s="2"/>
      <c r="Q485" s="2"/>
    </row>
    <row r="486" spans="8:17" x14ac:dyDescent="0.2">
      <c r="H486" s="2"/>
      <c r="O486" s="2"/>
      <c r="P486" s="2"/>
      <c r="Q486" s="2"/>
    </row>
    <row r="487" spans="8:17" x14ac:dyDescent="0.2">
      <c r="H487" s="2"/>
      <c r="O487" s="2"/>
      <c r="P487" s="2"/>
      <c r="Q487" s="2"/>
    </row>
    <row r="488" spans="8:17" x14ac:dyDescent="0.2">
      <c r="H488" s="2"/>
      <c r="O488" s="2"/>
      <c r="P488" s="2"/>
      <c r="Q488" s="2"/>
    </row>
    <row r="489" spans="8:17" x14ac:dyDescent="0.2">
      <c r="H489" s="2"/>
      <c r="O489" s="2"/>
      <c r="P489" s="2"/>
      <c r="Q489" s="2"/>
    </row>
    <row r="490" spans="8:17" x14ac:dyDescent="0.2">
      <c r="H490" s="2"/>
      <c r="O490" s="2"/>
      <c r="P490" s="2"/>
      <c r="Q490" s="2"/>
    </row>
    <row r="491" spans="8:17" x14ac:dyDescent="0.2">
      <c r="H491" s="2"/>
      <c r="O491" s="2"/>
      <c r="P491" s="2"/>
      <c r="Q491" s="2"/>
    </row>
    <row r="492" spans="8:17" x14ac:dyDescent="0.2">
      <c r="H492" s="2"/>
      <c r="O492" s="2"/>
      <c r="P492" s="2"/>
      <c r="Q492" s="2"/>
    </row>
    <row r="493" spans="8:17" x14ac:dyDescent="0.2">
      <c r="H493" s="2"/>
      <c r="O493" s="2"/>
      <c r="P493" s="2"/>
      <c r="Q493" s="2"/>
    </row>
    <row r="494" spans="8:17" x14ac:dyDescent="0.2">
      <c r="H494" s="2"/>
      <c r="O494" s="2"/>
      <c r="P494" s="2"/>
      <c r="Q494" s="2"/>
    </row>
    <row r="495" spans="8:17" x14ac:dyDescent="0.2">
      <c r="H495" s="2"/>
      <c r="O495" s="2"/>
      <c r="P495" s="2"/>
      <c r="Q495" s="2"/>
    </row>
    <row r="496" spans="8:17" x14ac:dyDescent="0.2">
      <c r="H496" s="2"/>
      <c r="O496" s="2"/>
      <c r="P496" s="2"/>
      <c r="Q496" s="2"/>
    </row>
    <row r="497" spans="8:17" x14ac:dyDescent="0.2">
      <c r="H497" s="2"/>
      <c r="O497" s="2"/>
      <c r="P497" s="2"/>
      <c r="Q497" s="2"/>
    </row>
    <row r="498" spans="8:17" x14ac:dyDescent="0.2">
      <c r="H498" s="2"/>
      <c r="O498" s="2"/>
      <c r="P498" s="2"/>
      <c r="Q498" s="2"/>
    </row>
    <row r="499" spans="8:17" x14ac:dyDescent="0.2">
      <c r="H499" s="2"/>
      <c r="O499" s="2"/>
      <c r="P499" s="2"/>
      <c r="Q499" s="2"/>
    </row>
    <row r="500" spans="8:17" x14ac:dyDescent="0.2">
      <c r="H500" s="2"/>
      <c r="O500" s="2"/>
      <c r="P500" s="2"/>
      <c r="Q500" s="2"/>
    </row>
    <row r="501" spans="8:17" x14ac:dyDescent="0.2">
      <c r="H501" s="2"/>
      <c r="O501" s="2"/>
      <c r="P501" s="2"/>
      <c r="Q501" s="2"/>
    </row>
    <row r="502" spans="8:17" x14ac:dyDescent="0.2">
      <c r="H502" s="2"/>
      <c r="O502" s="2"/>
      <c r="P502" s="2"/>
      <c r="Q502" s="2"/>
    </row>
    <row r="503" spans="8:17" x14ac:dyDescent="0.2">
      <c r="H503" s="2"/>
      <c r="O503" s="2"/>
      <c r="P503" s="2"/>
      <c r="Q503" s="2"/>
    </row>
    <row r="504" spans="8:17" x14ac:dyDescent="0.2">
      <c r="H504" s="2"/>
      <c r="O504" s="2"/>
      <c r="P504" s="2"/>
      <c r="Q504" s="2"/>
    </row>
    <row r="505" spans="8:17" x14ac:dyDescent="0.2">
      <c r="H505" s="2"/>
      <c r="O505" s="2"/>
      <c r="P505" s="2"/>
      <c r="Q505" s="2"/>
    </row>
    <row r="506" spans="8:17" x14ac:dyDescent="0.2">
      <c r="H506" s="2"/>
      <c r="O506" s="2"/>
      <c r="P506" s="2"/>
      <c r="Q506" s="2"/>
    </row>
    <row r="507" spans="8:17" x14ac:dyDescent="0.2">
      <c r="H507" s="2"/>
      <c r="O507" s="2"/>
      <c r="P507" s="2"/>
      <c r="Q507" s="2"/>
    </row>
    <row r="508" spans="8:17" x14ac:dyDescent="0.2">
      <c r="H508" s="2"/>
      <c r="O508" s="2"/>
      <c r="P508" s="2"/>
      <c r="Q508" s="2"/>
    </row>
    <row r="509" spans="8:17" x14ac:dyDescent="0.2">
      <c r="H509" s="2"/>
      <c r="O509" s="2"/>
      <c r="P509" s="2"/>
      <c r="Q509" s="2"/>
    </row>
    <row r="510" spans="8:17" x14ac:dyDescent="0.2">
      <c r="H510" s="2"/>
      <c r="O510" s="2"/>
      <c r="P510" s="2"/>
      <c r="Q510" s="2"/>
    </row>
    <row r="511" spans="8:17" x14ac:dyDescent="0.2">
      <c r="H511" s="2"/>
      <c r="O511" s="2"/>
      <c r="P511" s="2"/>
      <c r="Q511" s="2"/>
    </row>
    <row r="512" spans="8:17" x14ac:dyDescent="0.2">
      <c r="H512" s="2"/>
      <c r="O512" s="2"/>
      <c r="P512" s="2"/>
      <c r="Q512" s="2"/>
    </row>
    <row r="513" spans="8:17" x14ac:dyDescent="0.2">
      <c r="H513" s="2"/>
      <c r="O513" s="2"/>
      <c r="P513" s="2"/>
      <c r="Q513" s="2"/>
    </row>
    <row r="514" spans="8:17" x14ac:dyDescent="0.2">
      <c r="H514" s="2"/>
      <c r="O514" s="2"/>
      <c r="P514" s="2"/>
      <c r="Q514" s="2"/>
    </row>
    <row r="515" spans="8:17" x14ac:dyDescent="0.2">
      <c r="H515" s="2"/>
      <c r="O515" s="2"/>
      <c r="P515" s="2"/>
      <c r="Q515" s="2"/>
    </row>
    <row r="516" spans="8:17" x14ac:dyDescent="0.2">
      <c r="H516" s="2"/>
      <c r="O516" s="2"/>
      <c r="P516" s="2"/>
      <c r="Q516" s="2"/>
    </row>
    <row r="517" spans="8:17" x14ac:dyDescent="0.2">
      <c r="H517" s="2"/>
      <c r="O517" s="2"/>
      <c r="P517" s="2"/>
      <c r="Q517" s="2"/>
    </row>
    <row r="518" spans="8:17" x14ac:dyDescent="0.2">
      <c r="H518" s="2"/>
      <c r="O518" s="2"/>
      <c r="P518" s="2"/>
      <c r="Q518" s="2"/>
    </row>
    <row r="519" spans="8:17" x14ac:dyDescent="0.2">
      <c r="H519" s="2"/>
      <c r="O519" s="2"/>
      <c r="P519" s="2"/>
      <c r="Q519" s="2"/>
    </row>
    <row r="520" spans="8:17" x14ac:dyDescent="0.2">
      <c r="H520" s="2"/>
      <c r="O520" s="2"/>
      <c r="P520" s="2"/>
      <c r="Q520" s="2"/>
    </row>
    <row r="521" spans="8:17" x14ac:dyDescent="0.2">
      <c r="H521" s="2"/>
      <c r="O521" s="2"/>
      <c r="P521" s="2"/>
      <c r="Q521" s="2"/>
    </row>
    <row r="522" spans="8:17" x14ac:dyDescent="0.2">
      <c r="H522" s="2"/>
      <c r="O522" s="2"/>
      <c r="P522" s="2"/>
      <c r="Q522" s="2"/>
    </row>
    <row r="523" spans="8:17" x14ac:dyDescent="0.2">
      <c r="H523" s="2"/>
      <c r="O523" s="2"/>
      <c r="P523" s="2"/>
      <c r="Q523" s="2"/>
    </row>
    <row r="524" spans="8:17" x14ac:dyDescent="0.2">
      <c r="H524" s="2"/>
      <c r="O524" s="2"/>
      <c r="P524" s="2"/>
      <c r="Q524" s="2"/>
    </row>
    <row r="525" spans="8:17" x14ac:dyDescent="0.2">
      <c r="H525" s="2"/>
      <c r="O525" s="2"/>
      <c r="P525" s="2"/>
      <c r="Q525" s="2"/>
    </row>
    <row r="526" spans="8:17" x14ac:dyDescent="0.2">
      <c r="H526" s="2"/>
      <c r="O526" s="2"/>
      <c r="P526" s="2"/>
      <c r="Q526" s="2"/>
    </row>
    <row r="527" spans="8:17" x14ac:dyDescent="0.2">
      <c r="H527" s="2"/>
      <c r="O527" s="2"/>
      <c r="P527" s="2"/>
      <c r="Q527" s="2"/>
    </row>
    <row r="528" spans="8:17" x14ac:dyDescent="0.2">
      <c r="H528" s="2"/>
      <c r="O528" s="2"/>
      <c r="P528" s="2"/>
      <c r="Q528" s="2"/>
    </row>
    <row r="529" spans="8:17" x14ac:dyDescent="0.2">
      <c r="H529" s="2"/>
      <c r="O529" s="2"/>
      <c r="P529" s="2"/>
      <c r="Q529" s="2"/>
    </row>
    <row r="530" spans="8:17" x14ac:dyDescent="0.2">
      <c r="H530" s="2"/>
      <c r="O530" s="2"/>
      <c r="P530" s="2"/>
      <c r="Q530" s="2"/>
    </row>
    <row r="531" spans="8:17" x14ac:dyDescent="0.2">
      <c r="H531" s="2"/>
      <c r="O531" s="2"/>
      <c r="P531" s="2"/>
      <c r="Q531" s="2"/>
    </row>
    <row r="532" spans="8:17" x14ac:dyDescent="0.2">
      <c r="H532" s="2"/>
      <c r="O532" s="2"/>
      <c r="P532" s="2"/>
      <c r="Q532" s="2"/>
    </row>
    <row r="533" spans="8:17" x14ac:dyDescent="0.2">
      <c r="H533" s="2"/>
      <c r="O533" s="2"/>
      <c r="P533" s="2"/>
      <c r="Q533" s="2"/>
    </row>
    <row r="534" spans="8:17" x14ac:dyDescent="0.2">
      <c r="H534" s="2"/>
      <c r="O534" s="2"/>
      <c r="P534" s="2"/>
      <c r="Q534" s="2"/>
    </row>
    <row r="535" spans="8:17" x14ac:dyDescent="0.2">
      <c r="H535" s="2"/>
      <c r="O535" s="2"/>
      <c r="P535" s="2"/>
      <c r="Q535" s="2"/>
    </row>
    <row r="536" spans="8:17" x14ac:dyDescent="0.2">
      <c r="H536" s="2"/>
      <c r="O536" s="2"/>
      <c r="P536" s="2"/>
      <c r="Q536" s="2"/>
    </row>
    <row r="537" spans="8:17" x14ac:dyDescent="0.2">
      <c r="H537" s="2"/>
      <c r="O537" s="2"/>
      <c r="P537" s="2"/>
      <c r="Q537" s="2"/>
    </row>
    <row r="538" spans="8:17" x14ac:dyDescent="0.2">
      <c r="H538" s="2"/>
      <c r="O538" s="2"/>
      <c r="P538" s="2"/>
      <c r="Q538" s="2"/>
    </row>
    <row r="539" spans="8:17" x14ac:dyDescent="0.2">
      <c r="H539" s="2"/>
      <c r="O539" s="2"/>
      <c r="P539" s="2"/>
      <c r="Q539" s="2"/>
    </row>
    <row r="540" spans="8:17" x14ac:dyDescent="0.2">
      <c r="H540" s="2"/>
      <c r="O540" s="2"/>
      <c r="P540" s="2"/>
      <c r="Q540" s="2"/>
    </row>
    <row r="541" spans="8:17" x14ac:dyDescent="0.2">
      <c r="H541" s="2"/>
      <c r="O541" s="2"/>
      <c r="P541" s="2"/>
      <c r="Q541" s="2"/>
    </row>
    <row r="542" spans="8:17" x14ac:dyDescent="0.2">
      <c r="H542" s="2"/>
      <c r="O542" s="2"/>
      <c r="P542" s="2"/>
      <c r="Q542" s="2"/>
    </row>
    <row r="543" spans="8:17" x14ac:dyDescent="0.2">
      <c r="H543" s="2"/>
      <c r="O543" s="2"/>
      <c r="P543" s="2"/>
      <c r="Q543" s="2"/>
    </row>
    <row r="544" spans="8:17" x14ac:dyDescent="0.2">
      <c r="H544" s="2"/>
      <c r="O544" s="2"/>
      <c r="P544" s="2"/>
      <c r="Q544" s="2"/>
    </row>
    <row r="545" spans="8:17" x14ac:dyDescent="0.2">
      <c r="H545" s="2"/>
      <c r="O545" s="2"/>
      <c r="P545" s="2"/>
      <c r="Q545" s="2"/>
    </row>
    <row r="546" spans="8:17" x14ac:dyDescent="0.2">
      <c r="H546" s="2"/>
      <c r="O546" s="2"/>
      <c r="P546" s="2"/>
      <c r="Q546" s="2"/>
    </row>
    <row r="547" spans="8:17" x14ac:dyDescent="0.2">
      <c r="H547" s="2"/>
      <c r="O547" s="2"/>
      <c r="P547" s="2"/>
      <c r="Q547" s="2"/>
    </row>
    <row r="548" spans="8:17" x14ac:dyDescent="0.2">
      <c r="H548" s="2"/>
      <c r="O548" s="2"/>
      <c r="P548" s="2"/>
      <c r="Q548" s="2"/>
    </row>
    <row r="549" spans="8:17" x14ac:dyDescent="0.2">
      <c r="H549" s="2"/>
      <c r="O549" s="2"/>
      <c r="P549" s="2"/>
      <c r="Q549" s="2"/>
    </row>
    <row r="550" spans="8:17" x14ac:dyDescent="0.2">
      <c r="H550" s="2"/>
      <c r="O550" s="2"/>
      <c r="P550" s="2"/>
      <c r="Q550" s="2"/>
    </row>
    <row r="551" spans="8:17" x14ac:dyDescent="0.2">
      <c r="H551" s="2"/>
      <c r="O551" s="2"/>
      <c r="P551" s="2"/>
      <c r="Q551" s="2"/>
    </row>
    <row r="552" spans="8:17" x14ac:dyDescent="0.2">
      <c r="H552" s="2"/>
      <c r="O552" s="2"/>
      <c r="P552" s="2"/>
      <c r="Q552" s="2"/>
    </row>
    <row r="553" spans="8:17" x14ac:dyDescent="0.2">
      <c r="H553" s="2"/>
      <c r="O553" s="2"/>
      <c r="P553" s="2"/>
      <c r="Q553" s="2"/>
    </row>
    <row r="554" spans="8:17" x14ac:dyDescent="0.2">
      <c r="H554" s="2"/>
      <c r="O554" s="2"/>
      <c r="P554" s="2"/>
      <c r="Q554" s="2"/>
    </row>
    <row r="555" spans="8:17" x14ac:dyDescent="0.2">
      <c r="H555" s="2"/>
      <c r="O555" s="2"/>
      <c r="P555" s="2"/>
      <c r="Q555" s="2"/>
    </row>
    <row r="556" spans="8:17" x14ac:dyDescent="0.2">
      <c r="H556" s="2"/>
      <c r="O556" s="2"/>
      <c r="P556" s="2"/>
      <c r="Q556" s="2"/>
    </row>
    <row r="557" spans="8:17" x14ac:dyDescent="0.2">
      <c r="H557" s="2"/>
      <c r="O557" s="2"/>
      <c r="P557" s="2"/>
      <c r="Q557" s="2"/>
    </row>
    <row r="558" spans="8:17" x14ac:dyDescent="0.2">
      <c r="H558" s="2"/>
      <c r="O558" s="2"/>
      <c r="P558" s="2"/>
      <c r="Q558" s="2"/>
    </row>
    <row r="559" spans="8:17" x14ac:dyDescent="0.2">
      <c r="H559" s="2"/>
      <c r="O559" s="2"/>
      <c r="P559" s="2"/>
      <c r="Q559" s="2"/>
    </row>
    <row r="560" spans="8:17" x14ac:dyDescent="0.2">
      <c r="H560" s="2"/>
      <c r="O560" s="2"/>
      <c r="P560" s="2"/>
      <c r="Q560" s="2"/>
    </row>
    <row r="561" spans="8:17" x14ac:dyDescent="0.2">
      <c r="H561" s="2"/>
      <c r="O561" s="2"/>
      <c r="P561" s="2"/>
      <c r="Q561" s="2"/>
    </row>
    <row r="562" spans="8:17" x14ac:dyDescent="0.2">
      <c r="H562" s="2"/>
      <c r="O562" s="2"/>
      <c r="P562" s="2"/>
      <c r="Q562" s="2"/>
    </row>
    <row r="563" spans="8:17" x14ac:dyDescent="0.2">
      <c r="H563" s="2"/>
      <c r="O563" s="2"/>
      <c r="P563" s="2"/>
      <c r="Q563" s="2"/>
    </row>
    <row r="564" spans="8:17" x14ac:dyDescent="0.2">
      <c r="H564" s="2"/>
      <c r="O564" s="2"/>
      <c r="P564" s="2"/>
      <c r="Q564" s="2"/>
    </row>
    <row r="565" spans="8:17" x14ac:dyDescent="0.2">
      <c r="H565" s="2"/>
      <c r="O565" s="2"/>
      <c r="P565" s="2"/>
      <c r="Q565" s="2"/>
    </row>
    <row r="566" spans="8:17" x14ac:dyDescent="0.2">
      <c r="H566" s="2"/>
      <c r="O566" s="2"/>
      <c r="P566" s="2"/>
      <c r="Q566" s="2"/>
    </row>
    <row r="567" spans="8:17" x14ac:dyDescent="0.2">
      <c r="H567" s="2"/>
      <c r="O567" s="2"/>
      <c r="P567" s="2"/>
      <c r="Q567" s="2"/>
    </row>
    <row r="568" spans="8:17" x14ac:dyDescent="0.2">
      <c r="H568" s="2"/>
      <c r="O568" s="2"/>
      <c r="P568" s="2"/>
      <c r="Q568" s="2"/>
    </row>
    <row r="569" spans="8:17" x14ac:dyDescent="0.2">
      <c r="H569" s="2"/>
      <c r="O569" s="2"/>
      <c r="P569" s="2"/>
      <c r="Q569" s="2"/>
    </row>
    <row r="570" spans="8:17" x14ac:dyDescent="0.2">
      <c r="H570" s="2"/>
      <c r="O570" s="2"/>
      <c r="P570" s="2"/>
      <c r="Q570" s="2"/>
    </row>
    <row r="571" spans="8:17" x14ac:dyDescent="0.2">
      <c r="H571" s="2"/>
      <c r="O571" s="2"/>
      <c r="P571" s="2"/>
      <c r="Q571" s="2"/>
    </row>
    <row r="572" spans="8:17" x14ac:dyDescent="0.2">
      <c r="H572" s="2"/>
      <c r="O572" s="2"/>
      <c r="P572" s="2"/>
      <c r="Q572" s="2"/>
    </row>
    <row r="573" spans="8:17" x14ac:dyDescent="0.2">
      <c r="H573" s="2"/>
      <c r="O573" s="2"/>
      <c r="P573" s="2"/>
      <c r="Q573" s="2"/>
    </row>
    <row r="574" spans="8:17" x14ac:dyDescent="0.2">
      <c r="H574" s="2"/>
      <c r="O574" s="2"/>
      <c r="P574" s="2"/>
      <c r="Q574" s="2"/>
    </row>
    <row r="575" spans="8:17" x14ac:dyDescent="0.2">
      <c r="H575" s="2"/>
      <c r="O575" s="2"/>
      <c r="P575" s="2"/>
      <c r="Q575" s="2"/>
    </row>
    <row r="576" spans="8:17" x14ac:dyDescent="0.2">
      <c r="H576" s="2"/>
      <c r="O576" s="2"/>
      <c r="P576" s="2"/>
      <c r="Q576" s="2"/>
    </row>
    <row r="577" spans="8:17" x14ac:dyDescent="0.2">
      <c r="H577" s="2"/>
      <c r="O577" s="2"/>
      <c r="P577" s="2"/>
      <c r="Q577" s="2"/>
    </row>
    <row r="578" spans="8:17" x14ac:dyDescent="0.2">
      <c r="H578" s="2"/>
      <c r="O578" s="2"/>
      <c r="P578" s="2"/>
      <c r="Q578" s="2"/>
    </row>
    <row r="579" spans="8:17" x14ac:dyDescent="0.2">
      <c r="H579" s="2"/>
      <c r="O579" s="2"/>
      <c r="P579" s="2"/>
      <c r="Q579" s="2"/>
    </row>
    <row r="580" spans="8:17" x14ac:dyDescent="0.2">
      <c r="H580" s="2"/>
      <c r="O580" s="2"/>
      <c r="P580" s="2"/>
      <c r="Q580" s="2"/>
    </row>
    <row r="581" spans="8:17" x14ac:dyDescent="0.2">
      <c r="H581" s="2"/>
      <c r="O581" s="2"/>
      <c r="P581" s="2"/>
      <c r="Q581" s="2"/>
    </row>
    <row r="582" spans="8:17" x14ac:dyDescent="0.2">
      <c r="H582" s="2"/>
      <c r="O582" s="2"/>
      <c r="P582" s="2"/>
      <c r="Q582" s="2"/>
    </row>
    <row r="583" spans="8:17" x14ac:dyDescent="0.2">
      <c r="H583" s="2"/>
      <c r="O583" s="2"/>
      <c r="P583" s="2"/>
      <c r="Q583" s="2"/>
    </row>
    <row r="584" spans="8:17" x14ac:dyDescent="0.2">
      <c r="H584" s="2"/>
      <c r="O584" s="2"/>
      <c r="P584" s="2"/>
      <c r="Q584" s="2"/>
    </row>
    <row r="585" spans="8:17" x14ac:dyDescent="0.2">
      <c r="H585" s="2"/>
      <c r="O585" s="2"/>
      <c r="P585" s="2"/>
      <c r="Q585" s="2"/>
    </row>
    <row r="586" spans="8:17" x14ac:dyDescent="0.2">
      <c r="H586" s="2"/>
      <c r="O586" s="2"/>
      <c r="P586" s="2"/>
      <c r="Q586" s="2"/>
    </row>
    <row r="587" spans="8:17" x14ac:dyDescent="0.2">
      <c r="H587" s="2"/>
      <c r="O587" s="2"/>
      <c r="P587" s="2"/>
      <c r="Q587" s="2"/>
    </row>
    <row r="588" spans="8:17" x14ac:dyDescent="0.2">
      <c r="H588" s="2"/>
      <c r="O588" s="2"/>
      <c r="P588" s="2"/>
      <c r="Q588" s="2"/>
    </row>
    <row r="589" spans="8:17" x14ac:dyDescent="0.2">
      <c r="H589" s="2"/>
      <c r="O589" s="2"/>
      <c r="P589" s="2"/>
      <c r="Q589" s="2"/>
    </row>
    <row r="590" spans="8:17" x14ac:dyDescent="0.2">
      <c r="H590" s="2"/>
      <c r="O590" s="2"/>
      <c r="P590" s="2"/>
      <c r="Q590" s="2"/>
    </row>
    <row r="591" spans="8:17" x14ac:dyDescent="0.2">
      <c r="H591" s="2"/>
      <c r="O591" s="2"/>
      <c r="P591" s="2"/>
      <c r="Q591" s="2"/>
    </row>
    <row r="592" spans="8:17" x14ac:dyDescent="0.2">
      <c r="H592" s="2"/>
      <c r="O592" s="2"/>
      <c r="P592" s="2"/>
      <c r="Q592" s="2"/>
    </row>
    <row r="593" spans="8:17" x14ac:dyDescent="0.2">
      <c r="H593" s="2"/>
      <c r="O593" s="2"/>
      <c r="P593" s="2"/>
      <c r="Q593" s="2"/>
    </row>
    <row r="594" spans="8:17" x14ac:dyDescent="0.2">
      <c r="H594" s="2"/>
      <c r="O594" s="2"/>
      <c r="P594" s="2"/>
      <c r="Q594" s="2"/>
    </row>
    <row r="595" spans="8:17" x14ac:dyDescent="0.2">
      <c r="H595" s="2"/>
      <c r="O595" s="2"/>
      <c r="P595" s="2"/>
      <c r="Q595" s="2"/>
    </row>
    <row r="596" spans="8:17" x14ac:dyDescent="0.2">
      <c r="H596" s="2"/>
      <c r="O596" s="2"/>
      <c r="P596" s="2"/>
      <c r="Q596" s="2"/>
    </row>
    <row r="597" spans="8:17" x14ac:dyDescent="0.2">
      <c r="H597" s="2"/>
      <c r="O597" s="2"/>
      <c r="P597" s="2"/>
      <c r="Q597" s="2"/>
    </row>
    <row r="598" spans="8:17" x14ac:dyDescent="0.2">
      <c r="H598" s="2"/>
      <c r="O598" s="2"/>
      <c r="P598" s="2"/>
      <c r="Q598" s="2"/>
    </row>
    <row r="599" spans="8:17" x14ac:dyDescent="0.2">
      <c r="H599" s="2"/>
      <c r="O599" s="2"/>
      <c r="P599" s="2"/>
      <c r="Q599" s="2"/>
    </row>
    <row r="600" spans="8:17" x14ac:dyDescent="0.2">
      <c r="H600" s="2"/>
      <c r="O600" s="2"/>
      <c r="P600" s="2"/>
      <c r="Q600" s="2"/>
    </row>
    <row r="601" spans="8:17" x14ac:dyDescent="0.2">
      <c r="H601" s="2"/>
      <c r="O601" s="2"/>
      <c r="P601" s="2"/>
      <c r="Q601" s="2"/>
    </row>
    <row r="602" spans="8:17" x14ac:dyDescent="0.2">
      <c r="H602" s="2"/>
      <c r="O602" s="2"/>
      <c r="P602" s="2"/>
      <c r="Q602" s="2"/>
    </row>
    <row r="603" spans="8:17" x14ac:dyDescent="0.2">
      <c r="H603" s="2"/>
      <c r="O603" s="2"/>
      <c r="P603" s="2"/>
      <c r="Q603" s="2"/>
    </row>
    <row r="604" spans="8:17" x14ac:dyDescent="0.2">
      <c r="H604" s="2"/>
      <c r="O604" s="2"/>
      <c r="P604" s="2"/>
      <c r="Q604" s="2"/>
    </row>
    <row r="605" spans="8:17" x14ac:dyDescent="0.2">
      <c r="H605" s="2"/>
      <c r="O605" s="2"/>
      <c r="P605" s="2"/>
      <c r="Q605" s="2"/>
    </row>
    <row r="606" spans="8:17" x14ac:dyDescent="0.2">
      <c r="H606" s="2"/>
      <c r="O606" s="2"/>
      <c r="P606" s="2"/>
      <c r="Q606" s="2"/>
    </row>
    <row r="607" spans="8:17" x14ac:dyDescent="0.2">
      <c r="H607" s="2"/>
      <c r="O607" s="2"/>
      <c r="P607" s="2"/>
      <c r="Q607" s="2"/>
    </row>
    <row r="608" spans="8:17" x14ac:dyDescent="0.2">
      <c r="H608" s="2"/>
      <c r="O608" s="2"/>
      <c r="P608" s="2"/>
      <c r="Q608" s="2"/>
    </row>
    <row r="609" spans="8:17" x14ac:dyDescent="0.2">
      <c r="H609" s="2"/>
      <c r="O609" s="2"/>
      <c r="P609" s="2"/>
      <c r="Q609" s="2"/>
    </row>
    <row r="610" spans="8:17" x14ac:dyDescent="0.2">
      <c r="H610" s="2"/>
      <c r="O610" s="2"/>
      <c r="P610" s="2"/>
      <c r="Q610" s="2"/>
    </row>
    <row r="611" spans="8:17" x14ac:dyDescent="0.2">
      <c r="H611" s="2"/>
      <c r="O611" s="2"/>
      <c r="P611" s="2"/>
      <c r="Q611" s="2"/>
    </row>
    <row r="612" spans="8:17" x14ac:dyDescent="0.2">
      <c r="H612" s="2"/>
      <c r="O612" s="2"/>
      <c r="P612" s="2"/>
      <c r="Q612" s="2"/>
    </row>
    <row r="613" spans="8:17" x14ac:dyDescent="0.2">
      <c r="H613" s="2"/>
      <c r="O613" s="2"/>
      <c r="P613" s="2"/>
      <c r="Q613" s="2"/>
    </row>
    <row r="614" spans="8:17" x14ac:dyDescent="0.2">
      <c r="H614" s="2"/>
      <c r="O614" s="2"/>
      <c r="P614" s="2"/>
      <c r="Q614" s="2"/>
    </row>
    <row r="615" spans="8:17" x14ac:dyDescent="0.2">
      <c r="H615" s="2"/>
      <c r="O615" s="2"/>
      <c r="P615" s="2"/>
      <c r="Q615" s="2"/>
    </row>
    <row r="616" spans="8:17" x14ac:dyDescent="0.2">
      <c r="H616" s="2"/>
      <c r="O616" s="2"/>
      <c r="P616" s="2"/>
      <c r="Q616" s="2"/>
    </row>
    <row r="617" spans="8:17" x14ac:dyDescent="0.2">
      <c r="H617" s="2"/>
      <c r="O617" s="2"/>
      <c r="P617" s="2"/>
      <c r="Q617" s="2"/>
    </row>
    <row r="618" spans="8:17" x14ac:dyDescent="0.2">
      <c r="H618" s="2"/>
      <c r="O618" s="2"/>
      <c r="P618" s="2"/>
      <c r="Q618" s="2"/>
    </row>
    <row r="619" spans="8:17" x14ac:dyDescent="0.2">
      <c r="H619" s="2"/>
      <c r="O619" s="2"/>
      <c r="P619" s="2"/>
      <c r="Q619" s="2"/>
    </row>
    <row r="620" spans="8:17" x14ac:dyDescent="0.2">
      <c r="H620" s="2"/>
      <c r="O620" s="2"/>
      <c r="P620" s="2"/>
      <c r="Q620" s="2"/>
    </row>
    <row r="621" spans="8:17" x14ac:dyDescent="0.2">
      <c r="H621" s="2"/>
      <c r="O621" s="2"/>
      <c r="P621" s="2"/>
      <c r="Q621" s="2"/>
    </row>
    <row r="622" spans="8:17" x14ac:dyDescent="0.2">
      <c r="H622" s="2"/>
      <c r="O622" s="2"/>
      <c r="P622" s="2"/>
      <c r="Q622" s="2"/>
    </row>
    <row r="623" spans="8:17" x14ac:dyDescent="0.2">
      <c r="H623" s="2"/>
      <c r="O623" s="2"/>
      <c r="P623" s="2"/>
      <c r="Q623" s="2"/>
    </row>
    <row r="624" spans="8:17" x14ac:dyDescent="0.2">
      <c r="H624" s="2"/>
      <c r="O624" s="2"/>
      <c r="P624" s="2"/>
      <c r="Q624" s="2"/>
    </row>
    <row r="625" spans="8:17" x14ac:dyDescent="0.2">
      <c r="H625" s="2"/>
      <c r="O625" s="2"/>
      <c r="P625" s="2"/>
      <c r="Q625" s="2"/>
    </row>
    <row r="626" spans="8:17" x14ac:dyDescent="0.2">
      <c r="H626" s="2"/>
      <c r="O626" s="2"/>
      <c r="P626" s="2"/>
      <c r="Q626" s="2"/>
    </row>
    <row r="627" spans="8:17" x14ac:dyDescent="0.2">
      <c r="H627" s="2"/>
      <c r="O627" s="2"/>
      <c r="P627" s="2"/>
      <c r="Q627" s="2"/>
    </row>
    <row r="628" spans="8:17" x14ac:dyDescent="0.2">
      <c r="H628" s="2"/>
      <c r="O628" s="2"/>
      <c r="P628" s="2"/>
      <c r="Q628" s="2"/>
    </row>
    <row r="629" spans="8:17" x14ac:dyDescent="0.2">
      <c r="H629" s="2"/>
      <c r="O629" s="2"/>
      <c r="P629" s="2"/>
      <c r="Q629" s="2"/>
    </row>
    <row r="630" spans="8:17" x14ac:dyDescent="0.2">
      <c r="H630" s="2"/>
      <c r="O630" s="2"/>
      <c r="P630" s="2"/>
      <c r="Q630" s="2"/>
    </row>
    <row r="631" spans="8:17" x14ac:dyDescent="0.2">
      <c r="H631" s="2"/>
      <c r="O631" s="2"/>
      <c r="P631" s="2"/>
      <c r="Q631" s="2"/>
    </row>
    <row r="632" spans="8:17" x14ac:dyDescent="0.2">
      <c r="H632" s="2"/>
      <c r="O632" s="2"/>
      <c r="P632" s="2"/>
      <c r="Q632" s="2"/>
    </row>
    <row r="633" spans="8:17" x14ac:dyDescent="0.2">
      <c r="H633" s="2"/>
      <c r="O633" s="2"/>
      <c r="P633" s="2"/>
      <c r="Q633" s="2"/>
    </row>
    <row r="634" spans="8:17" x14ac:dyDescent="0.2">
      <c r="H634" s="2"/>
      <c r="O634" s="2"/>
      <c r="P634" s="2"/>
      <c r="Q634" s="2"/>
    </row>
    <row r="635" spans="8:17" x14ac:dyDescent="0.2">
      <c r="H635" s="2"/>
      <c r="O635" s="2"/>
      <c r="P635" s="2"/>
      <c r="Q635" s="2"/>
    </row>
    <row r="636" spans="8:17" x14ac:dyDescent="0.2">
      <c r="H636" s="2"/>
      <c r="O636" s="2"/>
      <c r="P636" s="2"/>
      <c r="Q636" s="2"/>
    </row>
    <row r="637" spans="8:17" x14ac:dyDescent="0.2">
      <c r="H637" s="2"/>
      <c r="O637" s="2"/>
      <c r="P637" s="2"/>
      <c r="Q637" s="2"/>
    </row>
    <row r="638" spans="8:17" x14ac:dyDescent="0.2">
      <c r="H638" s="2"/>
      <c r="O638" s="2"/>
      <c r="P638" s="2"/>
      <c r="Q638" s="2"/>
    </row>
    <row r="639" spans="8:17" x14ac:dyDescent="0.2">
      <c r="H639" s="2"/>
      <c r="O639" s="2"/>
      <c r="P639" s="2"/>
      <c r="Q639" s="2"/>
    </row>
    <row r="640" spans="8:17" x14ac:dyDescent="0.2">
      <c r="H640" s="2"/>
      <c r="O640" s="2"/>
      <c r="P640" s="2"/>
      <c r="Q640" s="2"/>
    </row>
    <row r="641" spans="8:17" x14ac:dyDescent="0.2">
      <c r="H641" s="2"/>
      <c r="O641" s="2"/>
      <c r="P641" s="2"/>
      <c r="Q641" s="2"/>
    </row>
    <row r="642" spans="8:17" x14ac:dyDescent="0.2">
      <c r="H642" s="2"/>
      <c r="O642" s="2"/>
      <c r="P642" s="2"/>
      <c r="Q642" s="2"/>
    </row>
    <row r="643" spans="8:17" x14ac:dyDescent="0.2">
      <c r="H643" s="2"/>
      <c r="O643" s="2"/>
      <c r="P643" s="2"/>
      <c r="Q643" s="2"/>
    </row>
    <row r="644" spans="8:17" x14ac:dyDescent="0.2">
      <c r="H644" s="2"/>
      <c r="O644" s="2"/>
      <c r="P644" s="2"/>
      <c r="Q644" s="2"/>
    </row>
    <row r="645" spans="8:17" x14ac:dyDescent="0.2">
      <c r="H645" s="2"/>
      <c r="O645" s="2"/>
      <c r="P645" s="2"/>
      <c r="Q645" s="2"/>
    </row>
    <row r="646" spans="8:17" x14ac:dyDescent="0.2">
      <c r="H646" s="2"/>
      <c r="O646" s="2"/>
      <c r="P646" s="2"/>
      <c r="Q646" s="2"/>
    </row>
    <row r="647" spans="8:17" x14ac:dyDescent="0.2">
      <c r="H647" s="2"/>
      <c r="O647" s="2"/>
      <c r="P647" s="2"/>
      <c r="Q647" s="2"/>
    </row>
    <row r="648" spans="8:17" x14ac:dyDescent="0.2">
      <c r="H648" s="2"/>
      <c r="O648" s="2"/>
      <c r="P648" s="2"/>
      <c r="Q648" s="2"/>
    </row>
    <row r="649" spans="8:17" x14ac:dyDescent="0.2">
      <c r="H649" s="2"/>
      <c r="O649" s="2"/>
      <c r="P649" s="2"/>
      <c r="Q649" s="2"/>
    </row>
    <row r="650" spans="8:17" x14ac:dyDescent="0.2">
      <c r="H650" s="2"/>
      <c r="O650" s="2"/>
      <c r="P650" s="2"/>
      <c r="Q650" s="2"/>
    </row>
    <row r="651" spans="8:17" x14ac:dyDescent="0.2">
      <c r="H651" s="2"/>
      <c r="O651" s="2"/>
      <c r="P651" s="2"/>
      <c r="Q651" s="2"/>
    </row>
    <row r="652" spans="8:17" x14ac:dyDescent="0.2">
      <c r="H652" s="2"/>
      <c r="O652" s="2"/>
      <c r="P652" s="2"/>
      <c r="Q652" s="2"/>
    </row>
    <row r="653" spans="8:17" x14ac:dyDescent="0.2">
      <c r="H653" s="2"/>
      <c r="O653" s="2"/>
      <c r="P653" s="2"/>
      <c r="Q653" s="2"/>
    </row>
    <row r="654" spans="8:17" x14ac:dyDescent="0.2">
      <c r="H654" s="2"/>
      <c r="O654" s="2"/>
      <c r="P654" s="2"/>
      <c r="Q654" s="2"/>
    </row>
    <row r="655" spans="8:17" x14ac:dyDescent="0.2">
      <c r="H655" s="2"/>
      <c r="O655" s="2"/>
      <c r="P655" s="2"/>
      <c r="Q655" s="2"/>
    </row>
    <row r="656" spans="8:17" x14ac:dyDescent="0.2">
      <c r="H656" s="2"/>
      <c r="O656" s="2"/>
      <c r="P656" s="2"/>
      <c r="Q656" s="2"/>
    </row>
    <row r="657" spans="8:17" x14ac:dyDescent="0.2">
      <c r="H657" s="2"/>
      <c r="O657" s="2"/>
      <c r="P657" s="2"/>
      <c r="Q657" s="2"/>
    </row>
    <row r="658" spans="8:17" x14ac:dyDescent="0.2">
      <c r="H658" s="2"/>
      <c r="O658" s="2"/>
      <c r="P658" s="2"/>
      <c r="Q658" s="2"/>
    </row>
    <row r="659" spans="8:17" x14ac:dyDescent="0.2">
      <c r="H659" s="2"/>
      <c r="O659" s="2"/>
      <c r="P659" s="2"/>
      <c r="Q659" s="2"/>
    </row>
    <row r="660" spans="8:17" x14ac:dyDescent="0.2">
      <c r="H660" s="2"/>
      <c r="O660" s="2"/>
      <c r="P660" s="2"/>
      <c r="Q660" s="2"/>
    </row>
    <row r="661" spans="8:17" x14ac:dyDescent="0.2">
      <c r="H661" s="2"/>
      <c r="O661" s="2"/>
      <c r="P661" s="2"/>
      <c r="Q661" s="2"/>
    </row>
    <row r="662" spans="8:17" x14ac:dyDescent="0.2">
      <c r="H662" s="2"/>
      <c r="O662" s="2"/>
      <c r="P662" s="2"/>
      <c r="Q662" s="2"/>
    </row>
    <row r="663" spans="8:17" x14ac:dyDescent="0.2">
      <c r="H663" s="2"/>
      <c r="O663" s="2"/>
      <c r="P663" s="2"/>
      <c r="Q663" s="2"/>
    </row>
    <row r="664" spans="8:17" x14ac:dyDescent="0.2">
      <c r="H664" s="2"/>
      <c r="O664" s="2"/>
      <c r="P664" s="2"/>
      <c r="Q664" s="2"/>
    </row>
    <row r="665" spans="8:17" x14ac:dyDescent="0.2">
      <c r="H665" s="2"/>
      <c r="O665" s="2"/>
      <c r="P665" s="2"/>
      <c r="Q665" s="2"/>
    </row>
    <row r="666" spans="8:17" x14ac:dyDescent="0.2">
      <c r="H666" s="2"/>
      <c r="O666" s="2"/>
      <c r="P666" s="2"/>
      <c r="Q666" s="2"/>
    </row>
    <row r="667" spans="8:17" x14ac:dyDescent="0.2">
      <c r="H667" s="2"/>
      <c r="O667" s="2"/>
      <c r="P667" s="2"/>
      <c r="Q667" s="2"/>
    </row>
    <row r="668" spans="8:17" x14ac:dyDescent="0.2">
      <c r="H668" s="2"/>
      <c r="O668" s="2"/>
      <c r="P668" s="2"/>
      <c r="Q668" s="2"/>
    </row>
    <row r="669" spans="8:17" x14ac:dyDescent="0.2">
      <c r="H669" s="2"/>
      <c r="O669" s="2"/>
      <c r="P669" s="2"/>
      <c r="Q669" s="2"/>
    </row>
    <row r="670" spans="8:17" x14ac:dyDescent="0.2">
      <c r="H670" s="2"/>
      <c r="O670" s="2"/>
      <c r="P670" s="2"/>
      <c r="Q670" s="2"/>
    </row>
    <row r="671" spans="8:17" x14ac:dyDescent="0.2">
      <c r="H671" s="2"/>
      <c r="O671" s="2"/>
      <c r="P671" s="2"/>
      <c r="Q671" s="2"/>
    </row>
    <row r="672" spans="8:17" x14ac:dyDescent="0.2">
      <c r="H672" s="2"/>
      <c r="O672" s="2"/>
      <c r="P672" s="2"/>
      <c r="Q672" s="2"/>
    </row>
    <row r="673" spans="8:17" x14ac:dyDescent="0.2">
      <c r="H673" s="2"/>
      <c r="O673" s="2"/>
      <c r="P673" s="2"/>
      <c r="Q673" s="2"/>
    </row>
    <row r="674" spans="8:17" x14ac:dyDescent="0.2">
      <c r="H674" s="2"/>
      <c r="O674" s="2"/>
      <c r="P674" s="2"/>
      <c r="Q674" s="2"/>
    </row>
    <row r="675" spans="8:17" x14ac:dyDescent="0.2">
      <c r="H675" s="2"/>
      <c r="O675" s="2"/>
      <c r="P675" s="2"/>
      <c r="Q675" s="2"/>
    </row>
    <row r="676" spans="8:17" x14ac:dyDescent="0.2">
      <c r="H676" s="2"/>
      <c r="O676" s="2"/>
      <c r="P676" s="2"/>
      <c r="Q676" s="2"/>
    </row>
    <row r="677" spans="8:17" x14ac:dyDescent="0.2">
      <c r="H677" s="2"/>
      <c r="O677" s="2"/>
      <c r="P677" s="2"/>
      <c r="Q677" s="2"/>
    </row>
    <row r="678" spans="8:17" x14ac:dyDescent="0.2">
      <c r="H678" s="2"/>
      <c r="O678" s="2"/>
      <c r="P678" s="2"/>
      <c r="Q678" s="2"/>
    </row>
    <row r="679" spans="8:17" x14ac:dyDescent="0.2">
      <c r="H679" s="2"/>
      <c r="O679" s="2"/>
      <c r="P679" s="2"/>
      <c r="Q679" s="2"/>
    </row>
    <row r="680" spans="8:17" x14ac:dyDescent="0.2">
      <c r="H680" s="2"/>
      <c r="O680" s="2"/>
      <c r="P680" s="2"/>
      <c r="Q680" s="2"/>
    </row>
    <row r="681" spans="8:17" x14ac:dyDescent="0.2">
      <c r="H681" s="2"/>
      <c r="O681" s="2"/>
      <c r="P681" s="2"/>
      <c r="Q681" s="2"/>
    </row>
    <row r="682" spans="8:17" x14ac:dyDescent="0.2">
      <c r="H682" s="2"/>
      <c r="O682" s="2"/>
      <c r="P682" s="2"/>
      <c r="Q682" s="2"/>
    </row>
    <row r="683" spans="8:17" x14ac:dyDescent="0.2">
      <c r="H683" s="2"/>
      <c r="O683" s="2"/>
      <c r="P683" s="2"/>
      <c r="Q683" s="2"/>
    </row>
    <row r="684" spans="8:17" x14ac:dyDescent="0.2">
      <c r="H684" s="2"/>
      <c r="O684" s="2"/>
      <c r="P684" s="2"/>
      <c r="Q684" s="2"/>
    </row>
    <row r="685" spans="8:17" x14ac:dyDescent="0.2">
      <c r="H685" s="2"/>
      <c r="O685" s="2"/>
      <c r="P685" s="2"/>
      <c r="Q685" s="2"/>
    </row>
    <row r="686" spans="8:17" x14ac:dyDescent="0.2">
      <c r="H686" s="2"/>
      <c r="O686" s="2"/>
      <c r="P686" s="2"/>
      <c r="Q686" s="2"/>
    </row>
    <row r="687" spans="8:17" x14ac:dyDescent="0.2">
      <c r="H687" s="2"/>
      <c r="O687" s="2"/>
      <c r="P687" s="2"/>
      <c r="Q687" s="2"/>
    </row>
    <row r="688" spans="8:17" x14ac:dyDescent="0.2">
      <c r="H688" s="2"/>
      <c r="O688" s="2"/>
      <c r="P688" s="2"/>
      <c r="Q688" s="2"/>
    </row>
    <row r="689" spans="8:17" x14ac:dyDescent="0.2">
      <c r="H689" s="2"/>
      <c r="O689" s="2"/>
      <c r="P689" s="2"/>
      <c r="Q689" s="2"/>
    </row>
    <row r="690" spans="8:17" x14ac:dyDescent="0.2">
      <c r="H690" s="2"/>
      <c r="O690" s="2"/>
      <c r="P690" s="2"/>
      <c r="Q690" s="2"/>
    </row>
    <row r="691" spans="8:17" x14ac:dyDescent="0.2">
      <c r="H691" s="2"/>
      <c r="O691" s="2"/>
      <c r="P691" s="2"/>
      <c r="Q691" s="2"/>
    </row>
    <row r="692" spans="8:17" x14ac:dyDescent="0.2">
      <c r="H692" s="2"/>
      <c r="O692" s="2"/>
      <c r="P692" s="2"/>
      <c r="Q692" s="2"/>
    </row>
    <row r="693" spans="8:17" x14ac:dyDescent="0.2">
      <c r="H693" s="2"/>
      <c r="O693" s="2"/>
      <c r="P693" s="2"/>
      <c r="Q693" s="2"/>
    </row>
    <row r="694" spans="8:17" x14ac:dyDescent="0.2">
      <c r="H694" s="2"/>
      <c r="O694" s="2"/>
      <c r="P694" s="2"/>
      <c r="Q694" s="2"/>
    </row>
    <row r="695" spans="8:17" x14ac:dyDescent="0.2">
      <c r="H695" s="2"/>
      <c r="O695" s="2"/>
      <c r="P695" s="2"/>
      <c r="Q695" s="2"/>
    </row>
    <row r="696" spans="8:17" x14ac:dyDescent="0.2">
      <c r="H696" s="2"/>
      <c r="O696" s="2"/>
      <c r="P696" s="2"/>
      <c r="Q696" s="2"/>
    </row>
    <row r="697" spans="8:17" x14ac:dyDescent="0.2">
      <c r="H697" s="2"/>
      <c r="O697" s="2"/>
      <c r="P697" s="2"/>
      <c r="Q697" s="2"/>
    </row>
    <row r="698" spans="8:17" x14ac:dyDescent="0.2">
      <c r="H698" s="2"/>
      <c r="O698" s="2"/>
      <c r="P698" s="2"/>
      <c r="Q698" s="2"/>
    </row>
    <row r="699" spans="8:17" x14ac:dyDescent="0.2">
      <c r="H699" s="2"/>
      <c r="O699" s="2"/>
      <c r="P699" s="2"/>
      <c r="Q699" s="2"/>
    </row>
    <row r="700" spans="8:17" x14ac:dyDescent="0.2">
      <c r="H700" s="2"/>
      <c r="O700" s="2"/>
      <c r="P700" s="2"/>
      <c r="Q700" s="2"/>
    </row>
    <row r="701" spans="8:17" x14ac:dyDescent="0.2">
      <c r="H701" s="2"/>
      <c r="O701" s="2"/>
      <c r="P701" s="2"/>
      <c r="Q701" s="2"/>
    </row>
    <row r="702" spans="8:17" x14ac:dyDescent="0.2">
      <c r="H702" s="2"/>
      <c r="O702" s="2"/>
      <c r="P702" s="2"/>
      <c r="Q702" s="2"/>
    </row>
    <row r="703" spans="8:17" x14ac:dyDescent="0.2">
      <c r="H703" s="2"/>
      <c r="O703" s="2"/>
      <c r="P703" s="2"/>
      <c r="Q703" s="2"/>
    </row>
    <row r="704" spans="8:17" x14ac:dyDescent="0.2">
      <c r="H704" s="2"/>
      <c r="O704" s="2"/>
      <c r="P704" s="2"/>
      <c r="Q704" s="2"/>
    </row>
    <row r="705" spans="8:17" x14ac:dyDescent="0.2">
      <c r="H705" s="2"/>
      <c r="O705" s="2"/>
      <c r="P705" s="2"/>
      <c r="Q705" s="2"/>
    </row>
    <row r="706" spans="8:17" x14ac:dyDescent="0.2">
      <c r="H706" s="2"/>
      <c r="O706" s="2"/>
      <c r="P706" s="2"/>
      <c r="Q706" s="2"/>
    </row>
    <row r="707" spans="8:17" x14ac:dyDescent="0.2">
      <c r="H707" s="2"/>
      <c r="O707" s="2"/>
      <c r="P707" s="2"/>
      <c r="Q707" s="2"/>
    </row>
    <row r="708" spans="8:17" x14ac:dyDescent="0.2">
      <c r="H708" s="2"/>
      <c r="O708" s="2"/>
      <c r="P708" s="2"/>
      <c r="Q708" s="2"/>
    </row>
    <row r="709" spans="8:17" x14ac:dyDescent="0.2">
      <c r="H709" s="2"/>
      <c r="O709" s="2"/>
      <c r="P709" s="2"/>
      <c r="Q709" s="2"/>
    </row>
    <row r="710" spans="8:17" x14ac:dyDescent="0.2">
      <c r="H710" s="2"/>
      <c r="O710" s="2"/>
      <c r="P710" s="2"/>
      <c r="Q710" s="2"/>
    </row>
    <row r="711" spans="8:17" x14ac:dyDescent="0.2">
      <c r="H711" s="2"/>
      <c r="O711" s="2"/>
      <c r="P711" s="2"/>
      <c r="Q711" s="2"/>
    </row>
    <row r="712" spans="8:17" x14ac:dyDescent="0.2">
      <c r="H712" s="2"/>
      <c r="O712" s="2"/>
      <c r="P712" s="2"/>
      <c r="Q712" s="2"/>
    </row>
    <row r="713" spans="8:17" x14ac:dyDescent="0.2">
      <c r="H713" s="2"/>
      <c r="O713" s="2"/>
      <c r="P713" s="2"/>
      <c r="Q713" s="2"/>
    </row>
    <row r="714" spans="8:17" x14ac:dyDescent="0.2">
      <c r="H714" s="2"/>
      <c r="O714" s="2"/>
      <c r="P714" s="2"/>
      <c r="Q714" s="2"/>
    </row>
    <row r="715" spans="8:17" x14ac:dyDescent="0.2">
      <c r="H715" s="2"/>
      <c r="O715" s="2"/>
      <c r="P715" s="2"/>
      <c r="Q715" s="2"/>
    </row>
    <row r="716" spans="8:17" x14ac:dyDescent="0.2">
      <c r="H716" s="2"/>
      <c r="O716" s="2"/>
      <c r="P716" s="2"/>
      <c r="Q716" s="2"/>
    </row>
    <row r="717" spans="8:17" x14ac:dyDescent="0.2">
      <c r="H717" s="2"/>
      <c r="O717" s="2"/>
      <c r="P717" s="2"/>
      <c r="Q717" s="2"/>
    </row>
    <row r="718" spans="8:17" x14ac:dyDescent="0.2">
      <c r="H718" s="2"/>
      <c r="O718" s="2"/>
      <c r="P718" s="2"/>
      <c r="Q718" s="2"/>
    </row>
    <row r="719" spans="8:17" x14ac:dyDescent="0.2">
      <c r="H719" s="2"/>
      <c r="O719" s="2"/>
      <c r="P719" s="2"/>
      <c r="Q719" s="2"/>
    </row>
    <row r="720" spans="8:17" x14ac:dyDescent="0.2">
      <c r="H720" s="2"/>
      <c r="O720" s="2"/>
      <c r="P720" s="2"/>
      <c r="Q720" s="2"/>
    </row>
    <row r="721" spans="8:17" x14ac:dyDescent="0.2">
      <c r="H721" s="2"/>
      <c r="O721" s="2"/>
      <c r="P721" s="2"/>
      <c r="Q721" s="2"/>
    </row>
    <row r="722" spans="8:17" x14ac:dyDescent="0.2">
      <c r="H722" s="2"/>
      <c r="O722" s="2"/>
      <c r="P722" s="2"/>
      <c r="Q722" s="2"/>
    </row>
    <row r="723" spans="8:17" x14ac:dyDescent="0.2">
      <c r="H723" s="2"/>
      <c r="O723" s="2"/>
      <c r="P723" s="2"/>
      <c r="Q723" s="2"/>
    </row>
    <row r="724" spans="8:17" x14ac:dyDescent="0.2">
      <c r="H724" s="2"/>
      <c r="O724" s="2"/>
      <c r="P724" s="2"/>
      <c r="Q724" s="2"/>
    </row>
    <row r="725" spans="8:17" x14ac:dyDescent="0.2">
      <c r="H725" s="2"/>
      <c r="O725" s="2"/>
      <c r="P725" s="2"/>
      <c r="Q725" s="2"/>
    </row>
    <row r="726" spans="8:17" x14ac:dyDescent="0.2">
      <c r="H726" s="2"/>
      <c r="O726" s="2"/>
      <c r="P726" s="2"/>
      <c r="Q726" s="2"/>
    </row>
    <row r="727" spans="8:17" x14ac:dyDescent="0.2">
      <c r="H727" s="2"/>
      <c r="O727" s="2"/>
      <c r="P727" s="2"/>
      <c r="Q727" s="2"/>
    </row>
    <row r="728" spans="8:17" x14ac:dyDescent="0.2">
      <c r="H728" s="2"/>
      <c r="O728" s="2"/>
      <c r="P728" s="2"/>
      <c r="Q728" s="2"/>
    </row>
    <row r="729" spans="8:17" x14ac:dyDescent="0.2">
      <c r="H729" s="2"/>
      <c r="O729" s="2"/>
      <c r="P729" s="2"/>
      <c r="Q729" s="2"/>
    </row>
    <row r="730" spans="8:17" x14ac:dyDescent="0.2">
      <c r="H730" s="2"/>
      <c r="O730" s="2"/>
      <c r="P730" s="2"/>
      <c r="Q730" s="2"/>
    </row>
    <row r="731" spans="8:17" x14ac:dyDescent="0.2">
      <c r="H731" s="2"/>
      <c r="O731" s="2"/>
      <c r="P731" s="2"/>
      <c r="Q731" s="2"/>
    </row>
    <row r="732" spans="8:17" x14ac:dyDescent="0.2">
      <c r="H732" s="2"/>
      <c r="O732" s="2"/>
      <c r="P732" s="2"/>
      <c r="Q732" s="2"/>
    </row>
    <row r="733" spans="8:17" x14ac:dyDescent="0.2">
      <c r="H733" s="2"/>
      <c r="O733" s="2"/>
      <c r="P733" s="2"/>
      <c r="Q733" s="2"/>
    </row>
    <row r="734" spans="8:17" x14ac:dyDescent="0.2">
      <c r="H734" s="2"/>
      <c r="O734" s="2"/>
      <c r="P734" s="2"/>
      <c r="Q734" s="2"/>
    </row>
    <row r="735" spans="8:17" x14ac:dyDescent="0.2">
      <c r="H735" s="2"/>
      <c r="O735" s="2"/>
      <c r="P735" s="2"/>
      <c r="Q735" s="2"/>
    </row>
    <row r="736" spans="8:17" x14ac:dyDescent="0.2">
      <c r="H736" s="2"/>
      <c r="O736" s="2"/>
      <c r="P736" s="2"/>
      <c r="Q736" s="2"/>
    </row>
    <row r="737" spans="8:17" x14ac:dyDescent="0.2">
      <c r="H737" s="2"/>
      <c r="O737" s="2"/>
      <c r="P737" s="2"/>
      <c r="Q737" s="2"/>
    </row>
    <row r="738" spans="8:17" x14ac:dyDescent="0.2">
      <c r="H738" s="2"/>
      <c r="O738" s="2"/>
      <c r="P738" s="2"/>
      <c r="Q738" s="2"/>
    </row>
    <row r="739" spans="8:17" x14ac:dyDescent="0.2">
      <c r="H739" s="2"/>
      <c r="O739" s="2"/>
      <c r="P739" s="2"/>
      <c r="Q739" s="2"/>
    </row>
    <row r="740" spans="8:17" x14ac:dyDescent="0.2">
      <c r="H740" s="2"/>
      <c r="O740" s="2"/>
      <c r="P740" s="2"/>
      <c r="Q740" s="2"/>
    </row>
    <row r="741" spans="8:17" x14ac:dyDescent="0.2">
      <c r="H741" s="2"/>
      <c r="O741" s="2"/>
      <c r="P741" s="2"/>
      <c r="Q741" s="2"/>
    </row>
    <row r="742" spans="8:17" x14ac:dyDescent="0.2">
      <c r="H742" s="2"/>
      <c r="O742" s="2"/>
      <c r="P742" s="2"/>
      <c r="Q742" s="2"/>
    </row>
    <row r="743" spans="8:17" x14ac:dyDescent="0.2">
      <c r="H743" s="2"/>
      <c r="O743" s="2"/>
      <c r="P743" s="2"/>
      <c r="Q743" s="2"/>
    </row>
    <row r="744" spans="8:17" x14ac:dyDescent="0.2">
      <c r="H744" s="2"/>
      <c r="O744" s="2"/>
      <c r="P744" s="2"/>
      <c r="Q744" s="2"/>
    </row>
    <row r="745" spans="8:17" x14ac:dyDescent="0.2">
      <c r="H745" s="2"/>
      <c r="O745" s="2"/>
      <c r="P745" s="2"/>
      <c r="Q745" s="2"/>
    </row>
    <row r="746" spans="8:17" x14ac:dyDescent="0.2">
      <c r="H746" s="2"/>
      <c r="O746" s="2"/>
      <c r="P746" s="2"/>
      <c r="Q746" s="2"/>
    </row>
    <row r="747" spans="8:17" x14ac:dyDescent="0.2">
      <c r="H747" s="2"/>
      <c r="O747" s="2"/>
      <c r="P747" s="2"/>
      <c r="Q747" s="2"/>
    </row>
    <row r="748" spans="8:17" x14ac:dyDescent="0.2">
      <c r="H748" s="2"/>
      <c r="O748" s="2"/>
      <c r="P748" s="2"/>
      <c r="Q748" s="2"/>
    </row>
    <row r="749" spans="8:17" x14ac:dyDescent="0.2">
      <c r="H749" s="2"/>
      <c r="O749" s="2"/>
      <c r="P749" s="2"/>
      <c r="Q749" s="2"/>
    </row>
    <row r="750" spans="8:17" x14ac:dyDescent="0.2">
      <c r="H750" s="2"/>
      <c r="O750" s="2"/>
      <c r="P750" s="2"/>
      <c r="Q750" s="2"/>
    </row>
    <row r="751" spans="8:17" x14ac:dyDescent="0.2">
      <c r="H751" s="2"/>
      <c r="O751" s="2"/>
      <c r="P751" s="2"/>
      <c r="Q751" s="2"/>
    </row>
    <row r="752" spans="8:17" x14ac:dyDescent="0.2">
      <c r="H752" s="2"/>
      <c r="O752" s="2"/>
      <c r="P752" s="2"/>
      <c r="Q752" s="2"/>
    </row>
    <row r="753" spans="8:17" x14ac:dyDescent="0.2">
      <c r="H753" s="2"/>
      <c r="O753" s="2"/>
      <c r="P753" s="2"/>
      <c r="Q753" s="2"/>
    </row>
    <row r="754" spans="8:17" x14ac:dyDescent="0.2">
      <c r="H754" s="2"/>
      <c r="O754" s="2"/>
      <c r="P754" s="2"/>
      <c r="Q754" s="2"/>
    </row>
    <row r="755" spans="8:17" x14ac:dyDescent="0.2">
      <c r="H755" s="2"/>
      <c r="O755" s="2"/>
      <c r="P755" s="2"/>
      <c r="Q755" s="2"/>
    </row>
    <row r="756" spans="8:17" x14ac:dyDescent="0.2">
      <c r="H756" s="2"/>
      <c r="O756" s="2"/>
      <c r="P756" s="2"/>
      <c r="Q756" s="2"/>
    </row>
    <row r="757" spans="8:17" x14ac:dyDescent="0.2">
      <c r="H757" s="2"/>
      <c r="O757" s="2"/>
      <c r="P757" s="2"/>
      <c r="Q757" s="2"/>
    </row>
    <row r="758" spans="8:17" x14ac:dyDescent="0.2">
      <c r="H758" s="2"/>
      <c r="O758" s="2"/>
      <c r="P758" s="2"/>
      <c r="Q758" s="2"/>
    </row>
    <row r="759" spans="8:17" x14ac:dyDescent="0.2">
      <c r="H759" s="2"/>
      <c r="O759" s="2"/>
      <c r="P759" s="2"/>
      <c r="Q759" s="2"/>
    </row>
    <row r="760" spans="8:17" x14ac:dyDescent="0.2">
      <c r="H760" s="2"/>
      <c r="O760" s="2"/>
      <c r="P760" s="2"/>
      <c r="Q760" s="2"/>
    </row>
    <row r="761" spans="8:17" x14ac:dyDescent="0.2">
      <c r="H761" s="2"/>
      <c r="O761" s="2"/>
      <c r="P761" s="2"/>
      <c r="Q761" s="2"/>
    </row>
    <row r="762" spans="8:17" x14ac:dyDescent="0.2">
      <c r="H762" s="2"/>
      <c r="O762" s="2"/>
      <c r="P762" s="2"/>
      <c r="Q762" s="2"/>
    </row>
    <row r="763" spans="8:17" x14ac:dyDescent="0.2">
      <c r="H763" s="2"/>
      <c r="O763" s="2"/>
      <c r="P763" s="2"/>
      <c r="Q763" s="2"/>
    </row>
    <row r="764" spans="8:17" x14ac:dyDescent="0.2">
      <c r="H764" s="2"/>
      <c r="O764" s="2"/>
      <c r="P764" s="2"/>
      <c r="Q764" s="2"/>
    </row>
    <row r="765" spans="8:17" x14ac:dyDescent="0.2">
      <c r="H765" s="2"/>
      <c r="O765" s="2"/>
      <c r="P765" s="2"/>
      <c r="Q765" s="2"/>
    </row>
    <row r="766" spans="8:17" x14ac:dyDescent="0.2">
      <c r="H766" s="2"/>
      <c r="O766" s="2"/>
      <c r="P766" s="2"/>
      <c r="Q766" s="2"/>
    </row>
    <row r="767" spans="8:17" x14ac:dyDescent="0.2">
      <c r="H767" s="2"/>
      <c r="O767" s="2"/>
      <c r="P767" s="2"/>
      <c r="Q767" s="2"/>
    </row>
    <row r="768" spans="8:17" x14ac:dyDescent="0.2">
      <c r="H768" s="2"/>
      <c r="O768" s="2"/>
      <c r="P768" s="2"/>
      <c r="Q768" s="2"/>
    </row>
    <row r="769" spans="8:17" x14ac:dyDescent="0.2">
      <c r="H769" s="2"/>
      <c r="O769" s="2"/>
      <c r="P769" s="2"/>
      <c r="Q769" s="2"/>
    </row>
    <row r="770" spans="8:17" x14ac:dyDescent="0.2">
      <c r="H770" s="2"/>
      <c r="O770" s="2"/>
      <c r="P770" s="2"/>
      <c r="Q770" s="2"/>
    </row>
    <row r="771" spans="8:17" x14ac:dyDescent="0.2">
      <c r="H771" s="2"/>
      <c r="O771" s="2"/>
      <c r="P771" s="2"/>
      <c r="Q771" s="2"/>
    </row>
    <row r="772" spans="8:17" x14ac:dyDescent="0.2">
      <c r="H772" s="2"/>
      <c r="O772" s="2"/>
      <c r="P772" s="2"/>
      <c r="Q772" s="2"/>
    </row>
    <row r="773" spans="8:17" x14ac:dyDescent="0.2">
      <c r="H773" s="2"/>
      <c r="O773" s="2"/>
      <c r="P773" s="2"/>
      <c r="Q773" s="2"/>
    </row>
    <row r="774" spans="8:17" x14ac:dyDescent="0.2">
      <c r="H774" s="2"/>
      <c r="O774" s="2"/>
      <c r="P774" s="2"/>
      <c r="Q774" s="2"/>
    </row>
    <row r="775" spans="8:17" x14ac:dyDescent="0.2">
      <c r="H775" s="2"/>
      <c r="O775" s="2"/>
      <c r="P775" s="2"/>
      <c r="Q775" s="2"/>
    </row>
    <row r="776" spans="8:17" x14ac:dyDescent="0.2">
      <c r="H776" s="2"/>
      <c r="O776" s="2"/>
      <c r="P776" s="2"/>
      <c r="Q776" s="2"/>
    </row>
    <row r="777" spans="8:17" x14ac:dyDescent="0.2">
      <c r="H777" s="2"/>
      <c r="O777" s="2"/>
      <c r="P777" s="2"/>
      <c r="Q777" s="2"/>
    </row>
    <row r="778" spans="8:17" x14ac:dyDescent="0.2">
      <c r="H778" s="2"/>
      <c r="O778" s="2"/>
      <c r="P778" s="2"/>
      <c r="Q778" s="2"/>
    </row>
    <row r="779" spans="8:17" x14ac:dyDescent="0.2">
      <c r="H779" s="2"/>
      <c r="O779" s="2"/>
      <c r="P779" s="2"/>
      <c r="Q779" s="2"/>
    </row>
    <row r="780" spans="8:17" x14ac:dyDescent="0.2">
      <c r="H780" s="2"/>
      <c r="O780" s="2"/>
      <c r="P780" s="2"/>
      <c r="Q780" s="2"/>
    </row>
    <row r="781" spans="8:17" x14ac:dyDescent="0.2">
      <c r="H781" s="2"/>
      <c r="O781" s="2"/>
      <c r="P781" s="2"/>
      <c r="Q781" s="2"/>
    </row>
    <row r="782" spans="8:17" x14ac:dyDescent="0.2">
      <c r="H782" s="2"/>
      <c r="O782" s="2"/>
      <c r="P782" s="2"/>
      <c r="Q782" s="2"/>
    </row>
    <row r="783" spans="8:17" x14ac:dyDescent="0.2">
      <c r="H783" s="2"/>
      <c r="O783" s="2"/>
      <c r="P783" s="2"/>
      <c r="Q783" s="2"/>
    </row>
    <row r="784" spans="8:17" x14ac:dyDescent="0.2">
      <c r="H784" s="2"/>
      <c r="O784" s="2"/>
      <c r="P784" s="2"/>
      <c r="Q784" s="2"/>
    </row>
    <row r="785" spans="8:17" x14ac:dyDescent="0.2">
      <c r="H785" s="2"/>
      <c r="O785" s="2"/>
      <c r="P785" s="2"/>
      <c r="Q785" s="2"/>
    </row>
    <row r="786" spans="8:17" x14ac:dyDescent="0.2">
      <c r="H786" s="2"/>
      <c r="O786" s="2"/>
      <c r="P786" s="2"/>
      <c r="Q786" s="2"/>
    </row>
    <row r="787" spans="8:17" x14ac:dyDescent="0.2">
      <c r="H787" s="2"/>
      <c r="O787" s="2"/>
      <c r="P787" s="2"/>
      <c r="Q787" s="2"/>
    </row>
    <row r="788" spans="8:17" x14ac:dyDescent="0.2">
      <c r="H788" s="2"/>
      <c r="O788" s="2"/>
      <c r="P788" s="2"/>
      <c r="Q788" s="2"/>
    </row>
    <row r="789" spans="8:17" x14ac:dyDescent="0.2">
      <c r="H789" s="2"/>
      <c r="O789" s="2"/>
      <c r="P789" s="2"/>
      <c r="Q789" s="2"/>
    </row>
    <row r="790" spans="8:17" x14ac:dyDescent="0.2">
      <c r="H790" s="2"/>
      <c r="O790" s="2"/>
      <c r="P790" s="2"/>
      <c r="Q790" s="2"/>
    </row>
    <row r="791" spans="8:17" x14ac:dyDescent="0.2">
      <c r="H791" s="2"/>
      <c r="O791" s="2"/>
      <c r="P791" s="2"/>
      <c r="Q791" s="2"/>
    </row>
    <row r="792" spans="8:17" x14ac:dyDescent="0.2">
      <c r="H792" s="2"/>
      <c r="O792" s="2"/>
      <c r="P792" s="2"/>
      <c r="Q792" s="2"/>
    </row>
    <row r="793" spans="8:17" x14ac:dyDescent="0.2">
      <c r="H793" s="2"/>
      <c r="O793" s="2"/>
      <c r="P793" s="2"/>
      <c r="Q793" s="2"/>
    </row>
    <row r="794" spans="8:17" x14ac:dyDescent="0.2">
      <c r="H794" s="2"/>
      <c r="O794" s="2"/>
      <c r="P794" s="2"/>
      <c r="Q794" s="2"/>
    </row>
    <row r="795" spans="8:17" x14ac:dyDescent="0.2">
      <c r="H795" s="2"/>
      <c r="O795" s="2"/>
      <c r="P795" s="2"/>
      <c r="Q795" s="2"/>
    </row>
    <row r="796" spans="8:17" x14ac:dyDescent="0.2">
      <c r="H796" s="2"/>
      <c r="O796" s="2"/>
      <c r="P796" s="2"/>
      <c r="Q796" s="2"/>
    </row>
    <row r="797" spans="8:17" x14ac:dyDescent="0.2">
      <c r="H797" s="2"/>
      <c r="O797" s="2"/>
      <c r="P797" s="2"/>
      <c r="Q797" s="2"/>
    </row>
    <row r="798" spans="8:17" x14ac:dyDescent="0.2">
      <c r="H798" s="2"/>
      <c r="O798" s="2"/>
      <c r="P798" s="2"/>
      <c r="Q798" s="2"/>
    </row>
    <row r="799" spans="8:17" x14ac:dyDescent="0.2">
      <c r="H799" s="2"/>
      <c r="O799" s="2"/>
      <c r="P799" s="2"/>
      <c r="Q799" s="2"/>
    </row>
    <row r="800" spans="8:17" x14ac:dyDescent="0.2">
      <c r="H800" s="2"/>
      <c r="O800" s="2"/>
      <c r="P800" s="2"/>
      <c r="Q800" s="2"/>
    </row>
    <row r="801" spans="8:17" x14ac:dyDescent="0.2">
      <c r="H801" s="2"/>
      <c r="O801" s="2"/>
      <c r="P801" s="2"/>
      <c r="Q801" s="2"/>
    </row>
    <row r="802" spans="8:17" x14ac:dyDescent="0.2">
      <c r="H802" s="2"/>
      <c r="O802" s="2"/>
      <c r="P802" s="2"/>
      <c r="Q802" s="2"/>
    </row>
    <row r="803" spans="8:17" x14ac:dyDescent="0.2">
      <c r="H803" s="2"/>
      <c r="O803" s="2"/>
      <c r="P803" s="2"/>
      <c r="Q803" s="2"/>
    </row>
    <row r="804" spans="8:17" x14ac:dyDescent="0.2">
      <c r="H804" s="2"/>
      <c r="O804" s="2"/>
      <c r="P804" s="2"/>
      <c r="Q804" s="2"/>
    </row>
    <row r="805" spans="8:17" x14ac:dyDescent="0.2">
      <c r="H805" s="2"/>
      <c r="O805" s="2"/>
      <c r="P805" s="2"/>
      <c r="Q805" s="2"/>
    </row>
    <row r="806" spans="8:17" x14ac:dyDescent="0.2">
      <c r="H806" s="2"/>
      <c r="O806" s="2"/>
      <c r="P806" s="2"/>
      <c r="Q806" s="2"/>
    </row>
    <row r="807" spans="8:17" x14ac:dyDescent="0.2">
      <c r="H807" s="2"/>
      <c r="O807" s="2"/>
      <c r="P807" s="2"/>
      <c r="Q807" s="2"/>
    </row>
    <row r="808" spans="8:17" x14ac:dyDescent="0.2">
      <c r="H808" s="2"/>
      <c r="O808" s="2"/>
      <c r="P808" s="2"/>
      <c r="Q808" s="2"/>
    </row>
    <row r="809" spans="8:17" x14ac:dyDescent="0.2">
      <c r="H809" s="2"/>
      <c r="O809" s="2"/>
      <c r="P809" s="2"/>
      <c r="Q809" s="2"/>
    </row>
    <row r="810" spans="8:17" x14ac:dyDescent="0.2">
      <c r="H810" s="2"/>
      <c r="O810" s="2"/>
      <c r="P810" s="2"/>
      <c r="Q810" s="2"/>
    </row>
    <row r="811" spans="8:17" x14ac:dyDescent="0.2">
      <c r="H811" s="2"/>
      <c r="O811" s="2"/>
      <c r="P811" s="2"/>
      <c r="Q811" s="2"/>
    </row>
    <row r="812" spans="8:17" x14ac:dyDescent="0.2">
      <c r="H812" s="2"/>
      <c r="O812" s="2"/>
      <c r="P812" s="2"/>
      <c r="Q812" s="2"/>
    </row>
    <row r="813" spans="8:17" x14ac:dyDescent="0.2">
      <c r="H813" s="2"/>
      <c r="O813" s="2"/>
      <c r="P813" s="2"/>
      <c r="Q813" s="2"/>
    </row>
    <row r="814" spans="8:17" x14ac:dyDescent="0.2">
      <c r="H814" s="2"/>
      <c r="O814" s="2"/>
      <c r="P814" s="2"/>
      <c r="Q814" s="2"/>
    </row>
    <row r="815" spans="8:17" x14ac:dyDescent="0.2">
      <c r="H815" s="2"/>
      <c r="O815" s="2"/>
      <c r="P815" s="2"/>
      <c r="Q815" s="2"/>
    </row>
    <row r="816" spans="8:17" x14ac:dyDescent="0.2">
      <c r="H816" s="2"/>
      <c r="O816" s="2"/>
      <c r="P816" s="2"/>
      <c r="Q816" s="2"/>
    </row>
    <row r="817" spans="8:17" x14ac:dyDescent="0.2">
      <c r="H817" s="2"/>
      <c r="O817" s="2"/>
      <c r="P817" s="2"/>
      <c r="Q817" s="2"/>
    </row>
    <row r="818" spans="8:17" x14ac:dyDescent="0.2">
      <c r="H818" s="2"/>
      <c r="O818" s="2"/>
      <c r="P818" s="2"/>
      <c r="Q818" s="2"/>
    </row>
    <row r="819" spans="8:17" x14ac:dyDescent="0.2">
      <c r="H819" s="2"/>
      <c r="O819" s="2"/>
      <c r="P819" s="2"/>
      <c r="Q819" s="2"/>
    </row>
    <row r="820" spans="8:17" x14ac:dyDescent="0.2">
      <c r="H820" s="2"/>
      <c r="O820" s="2"/>
      <c r="P820" s="2"/>
      <c r="Q820" s="2"/>
    </row>
    <row r="821" spans="8:17" x14ac:dyDescent="0.2">
      <c r="H821" s="2"/>
      <c r="O821" s="2"/>
      <c r="P821" s="2"/>
      <c r="Q821" s="2"/>
    </row>
    <row r="822" spans="8:17" x14ac:dyDescent="0.2">
      <c r="H822" s="2"/>
      <c r="O822" s="2"/>
      <c r="P822" s="2"/>
      <c r="Q822" s="2"/>
    </row>
    <row r="823" spans="8:17" x14ac:dyDescent="0.2">
      <c r="H823" s="2"/>
      <c r="O823" s="2"/>
      <c r="P823" s="2"/>
      <c r="Q823" s="2"/>
    </row>
    <row r="824" spans="8:17" x14ac:dyDescent="0.2">
      <c r="H824" s="2"/>
      <c r="O824" s="2"/>
      <c r="P824" s="2"/>
      <c r="Q824" s="2"/>
    </row>
    <row r="825" spans="8:17" x14ac:dyDescent="0.2">
      <c r="H825" s="2"/>
      <c r="O825" s="2"/>
      <c r="P825" s="2"/>
      <c r="Q825" s="2"/>
    </row>
    <row r="826" spans="8:17" x14ac:dyDescent="0.2">
      <c r="H826" s="2"/>
      <c r="O826" s="2"/>
      <c r="P826" s="2"/>
      <c r="Q826" s="2"/>
    </row>
    <row r="827" spans="8:17" x14ac:dyDescent="0.2">
      <c r="H827" s="2"/>
      <c r="O827" s="2"/>
      <c r="P827" s="2"/>
      <c r="Q827" s="2"/>
    </row>
    <row r="828" spans="8:17" x14ac:dyDescent="0.2">
      <c r="H828" s="2"/>
      <c r="O828" s="2"/>
      <c r="P828" s="2"/>
      <c r="Q828" s="2"/>
    </row>
    <row r="829" spans="8:17" x14ac:dyDescent="0.2">
      <c r="H829" s="2"/>
      <c r="O829" s="2"/>
      <c r="P829" s="2"/>
      <c r="Q829" s="2"/>
    </row>
    <row r="830" spans="8:17" x14ac:dyDescent="0.2">
      <c r="H830" s="2"/>
      <c r="O830" s="2"/>
      <c r="P830" s="2"/>
      <c r="Q830" s="2"/>
    </row>
    <row r="831" spans="8:17" x14ac:dyDescent="0.2">
      <c r="H831" s="2"/>
      <c r="O831" s="2"/>
      <c r="P831" s="2"/>
      <c r="Q831" s="2"/>
    </row>
    <row r="832" spans="8:17" x14ac:dyDescent="0.2">
      <c r="H832" s="2"/>
      <c r="O832" s="2"/>
      <c r="P832" s="2"/>
      <c r="Q832" s="2"/>
    </row>
    <row r="833" spans="8:17" x14ac:dyDescent="0.2">
      <c r="H833" s="2"/>
      <c r="O833" s="2"/>
      <c r="P833" s="2"/>
      <c r="Q833" s="2"/>
    </row>
    <row r="834" spans="8:17" x14ac:dyDescent="0.2">
      <c r="H834" s="2"/>
      <c r="O834" s="2"/>
      <c r="P834" s="2"/>
      <c r="Q834" s="2"/>
    </row>
    <row r="835" spans="8:17" x14ac:dyDescent="0.2">
      <c r="H835" s="2"/>
      <c r="O835" s="2"/>
      <c r="P835" s="2"/>
      <c r="Q835" s="2"/>
    </row>
    <row r="836" spans="8:17" x14ac:dyDescent="0.2">
      <c r="H836" s="2"/>
      <c r="O836" s="2"/>
      <c r="P836" s="2"/>
      <c r="Q836" s="2"/>
    </row>
    <row r="837" spans="8:17" x14ac:dyDescent="0.2">
      <c r="H837" s="2"/>
      <c r="O837" s="2"/>
      <c r="P837" s="2"/>
      <c r="Q837" s="2"/>
    </row>
    <row r="838" spans="8:17" x14ac:dyDescent="0.2">
      <c r="H838" s="2"/>
      <c r="O838" s="2"/>
      <c r="P838" s="2"/>
      <c r="Q838" s="2"/>
    </row>
    <row r="839" spans="8:17" x14ac:dyDescent="0.2">
      <c r="H839" s="2"/>
      <c r="O839" s="2"/>
      <c r="P839" s="2"/>
      <c r="Q839" s="2"/>
    </row>
    <row r="840" spans="8:17" x14ac:dyDescent="0.2">
      <c r="H840" s="2"/>
      <c r="O840" s="2"/>
      <c r="P840" s="2"/>
      <c r="Q840" s="2"/>
    </row>
    <row r="841" spans="8:17" x14ac:dyDescent="0.2">
      <c r="H841" s="2"/>
      <c r="O841" s="2"/>
      <c r="P841" s="2"/>
      <c r="Q841" s="2"/>
    </row>
    <row r="842" spans="8:17" x14ac:dyDescent="0.2">
      <c r="H842" s="2"/>
      <c r="O842" s="2"/>
      <c r="P842" s="2"/>
      <c r="Q842" s="2"/>
    </row>
    <row r="843" spans="8:17" x14ac:dyDescent="0.2">
      <c r="H843" s="2"/>
      <c r="O843" s="2"/>
      <c r="P843" s="2"/>
      <c r="Q843" s="2"/>
    </row>
    <row r="844" spans="8:17" x14ac:dyDescent="0.2">
      <c r="H844" s="2"/>
      <c r="O844" s="2"/>
      <c r="P844" s="2"/>
      <c r="Q844" s="2"/>
    </row>
    <row r="845" spans="8:17" x14ac:dyDescent="0.2">
      <c r="H845" s="2"/>
      <c r="O845" s="2"/>
      <c r="P845" s="2"/>
      <c r="Q845" s="2"/>
    </row>
    <row r="846" spans="8:17" x14ac:dyDescent="0.2">
      <c r="H846" s="2"/>
      <c r="O846" s="2"/>
      <c r="P846" s="2"/>
      <c r="Q846" s="2"/>
    </row>
    <row r="847" spans="8:17" x14ac:dyDescent="0.2">
      <c r="H847" s="2"/>
      <c r="O847" s="2"/>
      <c r="P847" s="2"/>
      <c r="Q847" s="2"/>
    </row>
    <row r="848" spans="8:17" x14ac:dyDescent="0.2">
      <c r="H848" s="2"/>
      <c r="O848" s="2"/>
      <c r="P848" s="2"/>
      <c r="Q848" s="2"/>
    </row>
    <row r="849" spans="8:17" x14ac:dyDescent="0.2">
      <c r="H849" s="2"/>
      <c r="O849" s="2"/>
      <c r="P849" s="2"/>
      <c r="Q849" s="2"/>
    </row>
    <row r="850" spans="8:17" x14ac:dyDescent="0.2">
      <c r="H850" s="2"/>
      <c r="O850" s="2"/>
      <c r="P850" s="2"/>
      <c r="Q850" s="2"/>
    </row>
    <row r="851" spans="8:17" x14ac:dyDescent="0.2">
      <c r="H851" s="2"/>
      <c r="O851" s="2"/>
      <c r="P851" s="2"/>
      <c r="Q851" s="2"/>
    </row>
    <row r="852" spans="8:17" x14ac:dyDescent="0.2">
      <c r="H852" s="2"/>
      <c r="O852" s="2"/>
      <c r="P852" s="2"/>
      <c r="Q852" s="2"/>
    </row>
    <row r="853" spans="8:17" x14ac:dyDescent="0.2">
      <c r="H853" s="2"/>
      <c r="O853" s="2"/>
      <c r="P853" s="2"/>
      <c r="Q853" s="2"/>
    </row>
    <row r="854" spans="8:17" x14ac:dyDescent="0.2">
      <c r="H854" s="2"/>
      <c r="O854" s="2"/>
      <c r="P854" s="2"/>
      <c r="Q854" s="2"/>
    </row>
    <row r="855" spans="8:17" x14ac:dyDescent="0.2">
      <c r="H855" s="2"/>
      <c r="O855" s="2"/>
      <c r="P855" s="2"/>
      <c r="Q855" s="2"/>
    </row>
    <row r="856" spans="8:17" x14ac:dyDescent="0.2">
      <c r="H856" s="2"/>
      <c r="O856" s="2"/>
      <c r="P856" s="2"/>
      <c r="Q856" s="2"/>
    </row>
    <row r="857" spans="8:17" x14ac:dyDescent="0.2">
      <c r="H857" s="2"/>
      <c r="O857" s="2"/>
      <c r="P857" s="2"/>
      <c r="Q857" s="2"/>
    </row>
    <row r="858" spans="8:17" x14ac:dyDescent="0.2">
      <c r="H858" s="2"/>
      <c r="O858" s="2"/>
      <c r="P858" s="2"/>
      <c r="Q858" s="2"/>
    </row>
    <row r="859" spans="8:17" x14ac:dyDescent="0.2">
      <c r="H859" s="2"/>
      <c r="O859" s="2"/>
      <c r="P859" s="2"/>
      <c r="Q859" s="2"/>
    </row>
    <row r="860" spans="8:17" x14ac:dyDescent="0.2">
      <c r="H860" s="2"/>
      <c r="O860" s="2"/>
      <c r="P860" s="2"/>
      <c r="Q860" s="2"/>
    </row>
    <row r="861" spans="8:17" x14ac:dyDescent="0.2">
      <c r="H861" s="2"/>
      <c r="O861" s="2"/>
      <c r="P861" s="2"/>
      <c r="Q861" s="2"/>
    </row>
    <row r="862" spans="8:17" x14ac:dyDescent="0.2">
      <c r="H862" s="2"/>
      <c r="O862" s="2"/>
      <c r="P862" s="2"/>
      <c r="Q862" s="2"/>
    </row>
    <row r="863" spans="8:17" x14ac:dyDescent="0.2">
      <c r="H863" s="2"/>
      <c r="O863" s="2"/>
      <c r="P863" s="2"/>
      <c r="Q863" s="2"/>
    </row>
    <row r="864" spans="8:17" x14ac:dyDescent="0.2">
      <c r="H864" s="2"/>
      <c r="O864" s="2"/>
      <c r="P864" s="2"/>
      <c r="Q864" s="2"/>
    </row>
    <row r="865" spans="8:17" x14ac:dyDescent="0.2">
      <c r="H865" s="2"/>
      <c r="O865" s="2"/>
      <c r="P865" s="2"/>
      <c r="Q865" s="2"/>
    </row>
    <row r="866" spans="8:17" x14ac:dyDescent="0.2">
      <c r="H866" s="2"/>
      <c r="O866" s="2"/>
      <c r="P866" s="2"/>
      <c r="Q866" s="2"/>
    </row>
    <row r="867" spans="8:17" x14ac:dyDescent="0.2">
      <c r="H867" s="2"/>
      <c r="O867" s="2"/>
      <c r="P867" s="2"/>
      <c r="Q867" s="2"/>
    </row>
    <row r="868" spans="8:17" x14ac:dyDescent="0.2">
      <c r="H868" s="2"/>
      <c r="O868" s="2"/>
      <c r="P868" s="2"/>
      <c r="Q868" s="2"/>
    </row>
    <row r="869" spans="8:17" x14ac:dyDescent="0.2">
      <c r="H869" s="2"/>
      <c r="O869" s="2"/>
      <c r="P869" s="2"/>
      <c r="Q869" s="2"/>
    </row>
    <row r="870" spans="8:17" x14ac:dyDescent="0.2">
      <c r="H870" s="2"/>
      <c r="O870" s="2"/>
      <c r="P870" s="2"/>
      <c r="Q870" s="2"/>
    </row>
    <row r="871" spans="8:17" x14ac:dyDescent="0.2">
      <c r="H871" s="2"/>
      <c r="O871" s="2"/>
      <c r="P871" s="2"/>
      <c r="Q871" s="2"/>
    </row>
    <row r="872" spans="8:17" x14ac:dyDescent="0.2">
      <c r="H872" s="2"/>
      <c r="O872" s="2"/>
      <c r="P872" s="2"/>
      <c r="Q872" s="2"/>
    </row>
    <row r="873" spans="8:17" x14ac:dyDescent="0.2">
      <c r="H873" s="2"/>
      <c r="O873" s="2"/>
      <c r="P873" s="2"/>
      <c r="Q873" s="2"/>
    </row>
    <row r="874" spans="8:17" x14ac:dyDescent="0.2">
      <c r="H874" s="2"/>
      <c r="O874" s="2"/>
      <c r="P874" s="2"/>
      <c r="Q874" s="2"/>
    </row>
    <row r="875" spans="8:17" x14ac:dyDescent="0.2">
      <c r="H875" s="2"/>
      <c r="O875" s="2"/>
      <c r="P875" s="2"/>
      <c r="Q875" s="2"/>
    </row>
    <row r="876" spans="8:17" x14ac:dyDescent="0.2">
      <c r="H876" s="2"/>
      <c r="O876" s="2"/>
      <c r="P876" s="2"/>
      <c r="Q876" s="2"/>
    </row>
    <row r="877" spans="8:17" x14ac:dyDescent="0.2">
      <c r="H877" s="2"/>
      <c r="O877" s="2"/>
      <c r="P877" s="2"/>
      <c r="Q877" s="2"/>
    </row>
    <row r="878" spans="8:17" x14ac:dyDescent="0.2">
      <c r="H878" s="2"/>
      <c r="O878" s="2"/>
      <c r="P878" s="2"/>
      <c r="Q878" s="2"/>
    </row>
    <row r="879" spans="8:17" x14ac:dyDescent="0.2">
      <c r="H879" s="2"/>
      <c r="O879" s="2"/>
      <c r="P879" s="2"/>
      <c r="Q879" s="2"/>
    </row>
    <row r="880" spans="8:17" x14ac:dyDescent="0.2">
      <c r="H880" s="2"/>
      <c r="O880" s="2"/>
      <c r="P880" s="2"/>
      <c r="Q880" s="2"/>
    </row>
    <row r="881" spans="8:17" x14ac:dyDescent="0.2">
      <c r="H881" s="2"/>
      <c r="O881" s="2"/>
      <c r="P881" s="2"/>
      <c r="Q881" s="2"/>
    </row>
    <row r="882" spans="8:17" x14ac:dyDescent="0.2">
      <c r="H882" s="2"/>
      <c r="O882" s="2"/>
      <c r="P882" s="2"/>
      <c r="Q882" s="2"/>
    </row>
    <row r="883" spans="8:17" x14ac:dyDescent="0.2">
      <c r="H883" s="2"/>
      <c r="O883" s="2"/>
      <c r="P883" s="2"/>
      <c r="Q883" s="2"/>
    </row>
    <row r="884" spans="8:17" x14ac:dyDescent="0.2">
      <c r="H884" s="2"/>
      <c r="O884" s="2"/>
      <c r="P884" s="2"/>
      <c r="Q884" s="2"/>
    </row>
    <row r="885" spans="8:17" x14ac:dyDescent="0.2">
      <c r="H885" s="2"/>
      <c r="O885" s="2"/>
      <c r="P885" s="2"/>
      <c r="Q885" s="2"/>
    </row>
  </sheetData>
  <sheetProtection algorithmName="SHA-512" hashValue="IyGdAtubzFrEvcXpxHbmXoREwrkpGtmgERwWEzm4zUHguB+iYZWN+uT++gsf3frdMk6mLlV0HZT9GAAl8HTnGA==" saltValue="d1RhvDz0MAsm6+yUoq9qvg==" spinCount="100000" sheet="1" formatColumns="0" deleteColumns="0"/>
  <protectedRanges>
    <protectedRange algorithmName="SHA-512" hashValue="7xlfcGf83pfqUwhUDItGKavXWQ3Z3iO1visnGWOkVUtctjwNH3l/ATDL/ufr27DIUiu0UGdA1U5MuOG4ZIVCrg==" saltValue="cATjp854I3Lf8+DV9CVQdA==" spinCount="100000" sqref="A149:F158" name="Bereik10"/>
    <protectedRange algorithmName="SHA-512" hashValue="trpuhU7duEkssbJljxQKJmJpPjbyS3VXahW7HCmakvg5f8c8XdJfOfYbAyxOleiC7n+xcadbj0Uu7tfBcu/vpw==" saltValue="p62JenirnNcGm/+nx9eKjg==" spinCount="100000" sqref="A124:G138" name="Bereik8"/>
    <protectedRange algorithmName="SHA-512" hashValue="o+BqJSbc4XMEkp+OIqA3jKFuUs1YBOvwdz/lcoagc1hehhwE6ZpQiu+YdxXPNbtJyPtIdNq2xbWc+VDZ9KCqLw==" saltValue="grHjFTBWN9NB+yMDwrgJeg==" spinCount="100000" sqref="A116:S120 A109:S115"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39:Q43 A16:Q38" name="Bereik3"/>
  </protectedRanges>
  <mergeCells count="239">
    <mergeCell ref="A15:D15"/>
    <mergeCell ref="A16:D16"/>
    <mergeCell ref="A17:D17"/>
    <mergeCell ref="A18:D18"/>
    <mergeCell ref="A19:D19"/>
    <mergeCell ref="A20:D20"/>
    <mergeCell ref="A9:S9"/>
    <mergeCell ref="A11:E11"/>
    <mergeCell ref="A13:E13"/>
    <mergeCell ref="A14:E14"/>
    <mergeCell ref="F14:K14"/>
    <mergeCell ref="L14:R14"/>
    <mergeCell ref="A35:D35"/>
    <mergeCell ref="A36:D36"/>
    <mergeCell ref="A37:D37"/>
    <mergeCell ref="A38:D38"/>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C5:S5"/>
    <mergeCell ref="A6:B6"/>
    <mergeCell ref="C6:S6"/>
    <mergeCell ref="A7:B7"/>
    <mergeCell ref="C7:S7"/>
    <mergeCell ref="A1:S1"/>
    <mergeCell ref="A3:S3"/>
    <mergeCell ref="A4:B4"/>
    <mergeCell ref="C4:S4"/>
    <mergeCell ref="A43:D43"/>
    <mergeCell ref="A44:D44"/>
    <mergeCell ref="A45:D45"/>
    <mergeCell ref="A46:D46"/>
    <mergeCell ref="A47:D47"/>
    <mergeCell ref="A48:D48"/>
    <mergeCell ref="A39:D39"/>
    <mergeCell ref="A40:D40"/>
    <mergeCell ref="A41:D41"/>
    <mergeCell ref="A42:D42"/>
    <mergeCell ref="A55:D55"/>
    <mergeCell ref="A56:D56"/>
    <mergeCell ref="A57:D57"/>
    <mergeCell ref="A58:D58"/>
    <mergeCell ref="A59:D59"/>
    <mergeCell ref="A60:D60"/>
    <mergeCell ref="A49:D49"/>
    <mergeCell ref="A50:D50"/>
    <mergeCell ref="A51:D51"/>
    <mergeCell ref="A52:D52"/>
    <mergeCell ref="A53:D53"/>
    <mergeCell ref="A54:D54"/>
    <mergeCell ref="A67:D67"/>
    <mergeCell ref="A68:D68"/>
    <mergeCell ref="A69:D69"/>
    <mergeCell ref="A70:D70"/>
    <mergeCell ref="A71:D71"/>
    <mergeCell ref="A72:D72"/>
    <mergeCell ref="A61:D61"/>
    <mergeCell ref="A62:D62"/>
    <mergeCell ref="A63:D63"/>
    <mergeCell ref="A64:D64"/>
    <mergeCell ref="A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8:F98"/>
    <mergeCell ref="A101:F101"/>
    <mergeCell ref="A106:F106"/>
    <mergeCell ref="A108:S108"/>
    <mergeCell ref="A109:S120"/>
    <mergeCell ref="A122:G122"/>
    <mergeCell ref="L122:S122"/>
    <mergeCell ref="A85:D85"/>
    <mergeCell ref="A86:E86"/>
    <mergeCell ref="A87:S87"/>
    <mergeCell ref="A89:S89"/>
    <mergeCell ref="A90:S96"/>
    <mergeCell ref="A103:F103"/>
    <mergeCell ref="C123:D123"/>
    <mergeCell ref="L123:S144"/>
    <mergeCell ref="C124:D124"/>
    <mergeCell ref="C125:D125"/>
    <mergeCell ref="C126:D126"/>
    <mergeCell ref="C132:D132"/>
    <mergeCell ref="C139:D139"/>
    <mergeCell ref="C140:D140"/>
    <mergeCell ref="C141:D141"/>
    <mergeCell ref="C142:D142"/>
    <mergeCell ref="C143:D143"/>
    <mergeCell ref="C144:D144"/>
    <mergeCell ref="C133:D133"/>
    <mergeCell ref="C134:D134"/>
    <mergeCell ref="C135:D135"/>
    <mergeCell ref="C136:D136"/>
    <mergeCell ref="C137:D137"/>
    <mergeCell ref="C138:D138"/>
    <mergeCell ref="C127:D127"/>
    <mergeCell ref="C129:D129"/>
    <mergeCell ref="C130:D130"/>
    <mergeCell ref="C131:D131"/>
    <mergeCell ref="C128:D128"/>
    <mergeCell ref="A167:B167"/>
    <mergeCell ref="A173:B173"/>
    <mergeCell ref="A168:B168"/>
    <mergeCell ref="A169:B169"/>
    <mergeCell ref="A170:B170"/>
    <mergeCell ref="C159:D159"/>
    <mergeCell ref="A145:S145"/>
    <mergeCell ref="A147:G147"/>
    <mergeCell ref="L147:S147"/>
    <mergeCell ref="A148:B148"/>
    <mergeCell ref="L148:S159"/>
    <mergeCell ref="A149:B149"/>
    <mergeCell ref="A150:B150"/>
    <mergeCell ref="A151:B151"/>
    <mergeCell ref="A160:S160"/>
    <mergeCell ref="A153:B153"/>
    <mergeCell ref="A155:B155"/>
    <mergeCell ref="A156:B156"/>
    <mergeCell ref="A157:B157"/>
    <mergeCell ref="A158:B158"/>
    <mergeCell ref="A163:S163"/>
    <mergeCell ref="C167:D167"/>
    <mergeCell ref="C173:D173"/>
    <mergeCell ref="C168:D168"/>
    <mergeCell ref="C169:D169"/>
    <mergeCell ref="C170:D170"/>
    <mergeCell ref="C171:D171"/>
    <mergeCell ref="C178:D178"/>
    <mergeCell ref="C179:D179"/>
    <mergeCell ref="C180:D180"/>
    <mergeCell ref="F179:G179"/>
    <mergeCell ref="F180:G180"/>
    <mergeCell ref="A181:B181"/>
    <mergeCell ref="F170:G170"/>
    <mergeCell ref="F171:G171"/>
    <mergeCell ref="F178:G178"/>
    <mergeCell ref="M178:R178"/>
    <mergeCell ref="A182:B182"/>
    <mergeCell ref="A183:B183"/>
    <mergeCell ref="A171:B171"/>
    <mergeCell ref="A178:B178"/>
    <mergeCell ref="A179:B179"/>
    <mergeCell ref="A180:B180"/>
    <mergeCell ref="A175:B175"/>
    <mergeCell ref="A177:B177"/>
    <mergeCell ref="F181:G181"/>
    <mergeCell ref="F182:G182"/>
    <mergeCell ref="F183:G183"/>
    <mergeCell ref="C172:D172"/>
    <mergeCell ref="A174:B174"/>
    <mergeCell ref="C174:D174"/>
    <mergeCell ref="C177:D177"/>
    <mergeCell ref="C181:D181"/>
    <mergeCell ref="C182:D182"/>
    <mergeCell ref="C183:D183"/>
    <mergeCell ref="A172:B172"/>
    <mergeCell ref="F172:G172"/>
    <mergeCell ref="M179:R179"/>
    <mergeCell ref="M180:R180"/>
    <mergeCell ref="M172:R172"/>
    <mergeCell ref="M174:R174"/>
    <mergeCell ref="F184:G184"/>
    <mergeCell ref="F186:G186"/>
    <mergeCell ref="H167:L167"/>
    <mergeCell ref="H173:L173"/>
    <mergeCell ref="H168:L168"/>
    <mergeCell ref="H169:L169"/>
    <mergeCell ref="H170:L170"/>
    <mergeCell ref="H171:L171"/>
    <mergeCell ref="H178:L178"/>
    <mergeCell ref="H179:L179"/>
    <mergeCell ref="H180:L180"/>
    <mergeCell ref="H181:L181"/>
    <mergeCell ref="H182:L182"/>
    <mergeCell ref="H183:L183"/>
    <mergeCell ref="H184:L184"/>
    <mergeCell ref="H186:L186"/>
    <mergeCell ref="F167:G167"/>
    <mergeCell ref="F173:G173"/>
    <mergeCell ref="F168:G168"/>
    <mergeCell ref="M181:R181"/>
    <mergeCell ref="M182:R182"/>
    <mergeCell ref="M183:R183"/>
    <mergeCell ref="M184:R184"/>
    <mergeCell ref="M186:R186"/>
    <mergeCell ref="T185:U185"/>
    <mergeCell ref="T186:U186"/>
    <mergeCell ref="T187:U187"/>
    <mergeCell ref="A187:S187"/>
    <mergeCell ref="A184:B184"/>
    <mergeCell ref="A186:B186"/>
    <mergeCell ref="C184:D184"/>
    <mergeCell ref="C186:D186"/>
    <mergeCell ref="A185:S185"/>
    <mergeCell ref="A154:B154"/>
    <mergeCell ref="A152:B152"/>
    <mergeCell ref="H177:L177"/>
    <mergeCell ref="M177:R177"/>
    <mergeCell ref="C175:D175"/>
    <mergeCell ref="F175:G175"/>
    <mergeCell ref="H175:L175"/>
    <mergeCell ref="M175:R175"/>
    <mergeCell ref="A176:B176"/>
    <mergeCell ref="C176:D176"/>
    <mergeCell ref="F176:G176"/>
    <mergeCell ref="H176:L176"/>
    <mergeCell ref="M176:R176"/>
    <mergeCell ref="M167:R167"/>
    <mergeCell ref="M173:R173"/>
    <mergeCell ref="M168:R168"/>
    <mergeCell ref="M169:R169"/>
    <mergeCell ref="M170:R170"/>
    <mergeCell ref="M171:R171"/>
    <mergeCell ref="H172:L172"/>
    <mergeCell ref="F174:G174"/>
    <mergeCell ref="H174:L174"/>
    <mergeCell ref="F177:G177"/>
    <mergeCell ref="F169:G169"/>
  </mergeCells>
  <conditionalFormatting sqref="L16:Q85">
    <cfRule type="expression" dxfId="10" priority="12" stopIfTrue="1">
      <formula>OR($E16="f",$E16="?")</formula>
    </cfRule>
  </conditionalFormatting>
  <conditionalFormatting sqref="F16:K85">
    <cfRule type="expression" dxfId="9" priority="11">
      <formula>OR(ISBLANK(F$11),$E16="o")</formula>
    </cfRule>
  </conditionalFormatting>
  <conditionalFormatting sqref="F10">
    <cfRule type="expression" dxfId="8" priority="10">
      <formula>F$11&lt;&gt;1596</formula>
    </cfRule>
  </conditionalFormatting>
  <conditionalFormatting sqref="G10">
    <cfRule type="expression" dxfId="7" priority="8">
      <formula>G$11&lt;&gt;1596</formula>
    </cfRule>
  </conditionalFormatting>
  <conditionalFormatting sqref="H10">
    <cfRule type="expression" dxfId="6" priority="7">
      <formula>H$11&lt;&gt;1596</formula>
    </cfRule>
  </conditionalFormatting>
  <conditionalFormatting sqref="I10">
    <cfRule type="expression" dxfId="5" priority="6">
      <formula>I$11&lt;&gt;1596</formula>
    </cfRule>
  </conditionalFormatting>
  <conditionalFormatting sqref="J10">
    <cfRule type="expression" dxfId="4" priority="5">
      <formula>J$11&lt;&gt;1596</formula>
    </cfRule>
  </conditionalFormatting>
  <conditionalFormatting sqref="K10">
    <cfRule type="expression" dxfId="3" priority="4">
      <formula>K$11&lt;&gt;1596</formula>
    </cfRule>
  </conditionalFormatting>
  <conditionalFormatting sqref="F105">
    <cfRule type="expression" dxfId="2" priority="3">
      <formula>F105&gt;E105</formula>
    </cfRule>
  </conditionalFormatting>
  <conditionalFormatting sqref="B124">
    <cfRule type="expression" dxfId="1" priority="2">
      <formula>TRIM(A124)&lt;&gt;""</formula>
    </cfRule>
  </conditionalFormatting>
  <conditionalFormatting sqref="B125:B138">
    <cfRule type="expression" dxfId="0" priority="1">
      <formula>TRIM(A125)&lt;&gt;""</formula>
    </cfRule>
  </conditionalFormatting>
  <dataValidations count="13">
    <dataValidation type="whole" operator="lessThanOrEqual" allowBlank="1" showInputMessage="1" showErrorMessage="1" error="Please enter an amount lower than or equal to EUR 25,000" sqref="E100"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4:S65572 O131080:S131108 O196616:S196644 O262152:S262180 O327688:S327716 O393224:S393252 O458760:S458788 O524296:S524324 O589832:S589860 O655368:S655396 O720904:S720932 O786440:S786468 O851976:S852004 O917512:S917540 O983048:S983076" xr:uid="{1D6C8DA1-90E0-4B1F-99D1-5DC09F876839}">
      <formula1>IF(OR($E65544="z",$E65544="o"),O65544="",O65544="x")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6:SX65594 IX65566:JB65594 WVJ983070:WVN983098 WLN983070:WLR983098 WBR983070:WBV983098 VRV983070:VRZ983098 VHZ983070:VID983098 UYD983070:UYH983098 UOH983070:UOL983098 UEL983070:UEP983098 TUP983070:TUT983098 TKT983070:TKX983098 TAX983070:TBB983098 SRB983070:SRF983098 SHF983070:SHJ983098 RXJ983070:RXN983098 RNN983070:RNR983098 RDR983070:RDV983098 QTV983070:QTZ983098 QJZ983070:QKD983098 QAD983070:QAH983098 PQH983070:PQL983098 PGL983070:PGP983098 OWP983070:OWT983098 OMT983070:OMX983098 OCX983070:ODB983098 NTB983070:NTF983098 NJF983070:NJJ983098 MZJ983070:MZN983098 MPN983070:MPR983098 MFR983070:MFV983098 LVV983070:LVZ983098 LLZ983070:LMD983098 LCD983070:LCH983098 KSH983070:KSL983098 KIL983070:KIP983098 JYP983070:JYT983098 JOT983070:JOX983098 JEX983070:JFB983098 IVB983070:IVF983098 ILF983070:ILJ983098 IBJ983070:IBN983098 HRN983070:HRR983098 HHR983070:HHV983098 GXV983070:GXZ983098 GNZ983070:GOD983098 GED983070:GEH983098 FUH983070:FUL983098 FKL983070:FKP983098 FAP983070:FAT983098 EQT983070:EQX983098 EGX983070:EHB983098 DXB983070:DXF983098 DNF983070:DNJ983098 DDJ983070:DDN983098 CTN983070:CTR983098 CJR983070:CJV983098 BZV983070:BZZ983098 BPZ983070:BQD983098 BGD983070:BGH983098 AWH983070:AWL983098 AML983070:AMP983098 ACP983070:ACT983098 ST983070:SX983098 IX983070:JB983098 WVJ917534:WVN917562 WLN917534:WLR917562 WBR917534:WBV917562 VRV917534:VRZ917562 VHZ917534:VID917562 UYD917534:UYH917562 UOH917534:UOL917562 UEL917534:UEP917562 TUP917534:TUT917562 TKT917534:TKX917562 TAX917534:TBB917562 SRB917534:SRF917562 SHF917534:SHJ917562 RXJ917534:RXN917562 RNN917534:RNR917562 RDR917534:RDV917562 QTV917534:QTZ917562 QJZ917534:QKD917562 QAD917534:QAH917562 PQH917534:PQL917562 PGL917534:PGP917562 OWP917534:OWT917562 OMT917534:OMX917562 OCX917534:ODB917562 NTB917534:NTF917562 NJF917534:NJJ917562 MZJ917534:MZN917562 MPN917534:MPR917562 MFR917534:MFV917562 LVV917534:LVZ917562 LLZ917534:LMD917562 LCD917534:LCH917562 KSH917534:KSL917562 KIL917534:KIP917562 JYP917534:JYT917562 JOT917534:JOX917562 JEX917534:JFB917562 IVB917534:IVF917562 ILF917534:ILJ917562 IBJ917534:IBN917562 HRN917534:HRR917562 HHR917534:HHV917562 GXV917534:GXZ917562 GNZ917534:GOD917562 GED917534:GEH917562 FUH917534:FUL917562 FKL917534:FKP917562 FAP917534:FAT917562 EQT917534:EQX917562 EGX917534:EHB917562 DXB917534:DXF917562 DNF917534:DNJ917562 DDJ917534:DDN917562 CTN917534:CTR917562 CJR917534:CJV917562 BZV917534:BZZ917562 BPZ917534:BQD917562 BGD917534:BGH917562 AWH917534:AWL917562 AML917534:AMP917562 ACP917534:ACT917562 ST917534:SX917562 IX917534:JB917562 WVJ851998:WVN852026 WLN851998:WLR852026 WBR851998:WBV852026 VRV851998:VRZ852026 VHZ851998:VID852026 UYD851998:UYH852026 UOH851998:UOL852026 UEL851998:UEP852026 TUP851998:TUT852026 TKT851998:TKX852026 TAX851998:TBB852026 SRB851998:SRF852026 SHF851998:SHJ852026 RXJ851998:RXN852026 RNN851998:RNR852026 RDR851998:RDV852026 QTV851998:QTZ852026 QJZ851998:QKD852026 QAD851998:QAH852026 PQH851998:PQL852026 PGL851998:PGP852026 OWP851998:OWT852026 OMT851998:OMX852026 OCX851998:ODB852026 NTB851998:NTF852026 NJF851998:NJJ852026 MZJ851998:MZN852026 MPN851998:MPR852026 MFR851998:MFV852026 LVV851998:LVZ852026 LLZ851998:LMD852026 LCD851998:LCH852026 KSH851998:KSL852026 KIL851998:KIP852026 JYP851998:JYT852026 JOT851998:JOX852026 JEX851998:JFB852026 IVB851998:IVF852026 ILF851998:ILJ852026 IBJ851998:IBN852026 HRN851998:HRR852026 HHR851998:HHV852026 GXV851998:GXZ852026 GNZ851998:GOD852026 GED851998:GEH852026 FUH851998:FUL852026 FKL851998:FKP852026 FAP851998:FAT852026 EQT851998:EQX852026 EGX851998:EHB852026 DXB851998:DXF852026 DNF851998:DNJ852026 DDJ851998:DDN852026 CTN851998:CTR852026 CJR851998:CJV852026 BZV851998:BZZ852026 BPZ851998:BQD852026 BGD851998:BGH852026 AWH851998:AWL852026 AML851998:AMP852026 ACP851998:ACT852026 ST851998:SX852026 IX851998:JB852026 WVJ786462:WVN786490 WLN786462:WLR786490 WBR786462:WBV786490 VRV786462:VRZ786490 VHZ786462:VID786490 UYD786462:UYH786490 UOH786462:UOL786490 UEL786462:UEP786490 TUP786462:TUT786490 TKT786462:TKX786490 TAX786462:TBB786490 SRB786462:SRF786490 SHF786462:SHJ786490 RXJ786462:RXN786490 RNN786462:RNR786490 RDR786462:RDV786490 QTV786462:QTZ786490 QJZ786462:QKD786490 QAD786462:QAH786490 PQH786462:PQL786490 PGL786462:PGP786490 OWP786462:OWT786490 OMT786462:OMX786490 OCX786462:ODB786490 NTB786462:NTF786490 NJF786462:NJJ786490 MZJ786462:MZN786490 MPN786462:MPR786490 MFR786462:MFV786490 LVV786462:LVZ786490 LLZ786462:LMD786490 LCD786462:LCH786490 KSH786462:KSL786490 KIL786462:KIP786490 JYP786462:JYT786490 JOT786462:JOX786490 JEX786462:JFB786490 IVB786462:IVF786490 ILF786462:ILJ786490 IBJ786462:IBN786490 HRN786462:HRR786490 HHR786462:HHV786490 GXV786462:GXZ786490 GNZ786462:GOD786490 GED786462:GEH786490 FUH786462:FUL786490 FKL786462:FKP786490 FAP786462:FAT786490 EQT786462:EQX786490 EGX786462:EHB786490 DXB786462:DXF786490 DNF786462:DNJ786490 DDJ786462:DDN786490 CTN786462:CTR786490 CJR786462:CJV786490 BZV786462:BZZ786490 BPZ786462:BQD786490 BGD786462:BGH786490 AWH786462:AWL786490 AML786462:AMP786490 ACP786462:ACT786490 ST786462:SX786490 IX786462:JB786490 WVJ720926:WVN720954 WLN720926:WLR720954 WBR720926:WBV720954 VRV720926:VRZ720954 VHZ720926:VID720954 UYD720926:UYH720954 UOH720926:UOL720954 UEL720926:UEP720954 TUP720926:TUT720954 TKT720926:TKX720954 TAX720926:TBB720954 SRB720926:SRF720954 SHF720926:SHJ720954 RXJ720926:RXN720954 RNN720926:RNR720954 RDR720926:RDV720954 QTV720926:QTZ720954 QJZ720926:QKD720954 QAD720926:QAH720954 PQH720926:PQL720954 PGL720926:PGP720954 OWP720926:OWT720954 OMT720926:OMX720954 OCX720926:ODB720954 NTB720926:NTF720954 NJF720926:NJJ720954 MZJ720926:MZN720954 MPN720926:MPR720954 MFR720926:MFV720954 LVV720926:LVZ720954 LLZ720926:LMD720954 LCD720926:LCH720954 KSH720926:KSL720954 KIL720926:KIP720954 JYP720926:JYT720954 JOT720926:JOX720954 JEX720926:JFB720954 IVB720926:IVF720954 ILF720926:ILJ720954 IBJ720926:IBN720954 HRN720926:HRR720954 HHR720926:HHV720954 GXV720926:GXZ720954 GNZ720926:GOD720954 GED720926:GEH720954 FUH720926:FUL720954 FKL720926:FKP720954 FAP720926:FAT720954 EQT720926:EQX720954 EGX720926:EHB720954 DXB720926:DXF720954 DNF720926:DNJ720954 DDJ720926:DDN720954 CTN720926:CTR720954 CJR720926:CJV720954 BZV720926:BZZ720954 BPZ720926:BQD720954 BGD720926:BGH720954 AWH720926:AWL720954 AML720926:AMP720954 ACP720926:ACT720954 ST720926:SX720954 IX720926:JB720954 WVJ655390:WVN655418 WLN655390:WLR655418 WBR655390:WBV655418 VRV655390:VRZ655418 VHZ655390:VID655418 UYD655390:UYH655418 UOH655390:UOL655418 UEL655390:UEP655418 TUP655390:TUT655418 TKT655390:TKX655418 TAX655390:TBB655418 SRB655390:SRF655418 SHF655390:SHJ655418 RXJ655390:RXN655418 RNN655390:RNR655418 RDR655390:RDV655418 QTV655390:QTZ655418 QJZ655390:QKD655418 QAD655390:QAH655418 PQH655390:PQL655418 PGL655390:PGP655418 OWP655390:OWT655418 OMT655390:OMX655418 OCX655390:ODB655418 NTB655390:NTF655418 NJF655390:NJJ655418 MZJ655390:MZN655418 MPN655390:MPR655418 MFR655390:MFV655418 LVV655390:LVZ655418 LLZ655390:LMD655418 LCD655390:LCH655418 KSH655390:KSL655418 KIL655390:KIP655418 JYP655390:JYT655418 JOT655390:JOX655418 JEX655390:JFB655418 IVB655390:IVF655418 ILF655390:ILJ655418 IBJ655390:IBN655418 HRN655390:HRR655418 HHR655390:HHV655418 GXV655390:GXZ655418 GNZ655390:GOD655418 GED655390:GEH655418 FUH655390:FUL655418 FKL655390:FKP655418 FAP655390:FAT655418 EQT655390:EQX655418 EGX655390:EHB655418 DXB655390:DXF655418 DNF655390:DNJ655418 DDJ655390:DDN655418 CTN655390:CTR655418 CJR655390:CJV655418 BZV655390:BZZ655418 BPZ655390:BQD655418 BGD655390:BGH655418 AWH655390:AWL655418 AML655390:AMP655418 ACP655390:ACT655418 ST655390:SX655418 IX655390:JB655418 WVJ589854:WVN589882 WLN589854:WLR589882 WBR589854:WBV589882 VRV589854:VRZ589882 VHZ589854:VID589882 UYD589854:UYH589882 UOH589854:UOL589882 UEL589854:UEP589882 TUP589854:TUT589882 TKT589854:TKX589882 TAX589854:TBB589882 SRB589854:SRF589882 SHF589854:SHJ589882 RXJ589854:RXN589882 RNN589854:RNR589882 RDR589854:RDV589882 QTV589854:QTZ589882 QJZ589854:QKD589882 QAD589854:QAH589882 PQH589854:PQL589882 PGL589854:PGP589882 OWP589854:OWT589882 OMT589854:OMX589882 OCX589854:ODB589882 NTB589854:NTF589882 NJF589854:NJJ589882 MZJ589854:MZN589882 MPN589854:MPR589882 MFR589854:MFV589882 LVV589854:LVZ589882 LLZ589854:LMD589882 LCD589854:LCH589882 KSH589854:KSL589882 KIL589854:KIP589882 JYP589854:JYT589882 JOT589854:JOX589882 JEX589854:JFB589882 IVB589854:IVF589882 ILF589854:ILJ589882 IBJ589854:IBN589882 HRN589854:HRR589882 HHR589854:HHV589882 GXV589854:GXZ589882 GNZ589854:GOD589882 GED589854:GEH589882 FUH589854:FUL589882 FKL589854:FKP589882 FAP589854:FAT589882 EQT589854:EQX589882 EGX589854:EHB589882 DXB589854:DXF589882 DNF589854:DNJ589882 DDJ589854:DDN589882 CTN589854:CTR589882 CJR589854:CJV589882 BZV589854:BZZ589882 BPZ589854:BQD589882 BGD589854:BGH589882 AWH589854:AWL589882 AML589854:AMP589882 ACP589854:ACT589882 ST589854:SX589882 IX589854:JB589882 WVJ524318:WVN524346 WLN524318:WLR524346 WBR524318:WBV524346 VRV524318:VRZ524346 VHZ524318:VID524346 UYD524318:UYH524346 UOH524318:UOL524346 UEL524318:UEP524346 TUP524318:TUT524346 TKT524318:TKX524346 TAX524318:TBB524346 SRB524318:SRF524346 SHF524318:SHJ524346 RXJ524318:RXN524346 RNN524318:RNR524346 RDR524318:RDV524346 QTV524318:QTZ524346 QJZ524318:QKD524346 QAD524318:QAH524346 PQH524318:PQL524346 PGL524318:PGP524346 OWP524318:OWT524346 OMT524318:OMX524346 OCX524318:ODB524346 NTB524318:NTF524346 NJF524318:NJJ524346 MZJ524318:MZN524346 MPN524318:MPR524346 MFR524318:MFV524346 LVV524318:LVZ524346 LLZ524318:LMD524346 LCD524318:LCH524346 KSH524318:KSL524346 KIL524318:KIP524346 JYP524318:JYT524346 JOT524318:JOX524346 JEX524318:JFB524346 IVB524318:IVF524346 ILF524318:ILJ524346 IBJ524318:IBN524346 HRN524318:HRR524346 HHR524318:HHV524346 GXV524318:GXZ524346 GNZ524318:GOD524346 GED524318:GEH524346 FUH524318:FUL524346 FKL524318:FKP524346 FAP524318:FAT524346 EQT524318:EQX524346 EGX524318:EHB524346 DXB524318:DXF524346 DNF524318:DNJ524346 DDJ524318:DDN524346 CTN524318:CTR524346 CJR524318:CJV524346 BZV524318:BZZ524346 BPZ524318:BQD524346 BGD524318:BGH524346 AWH524318:AWL524346 AML524318:AMP524346 ACP524318:ACT524346 ST524318:SX524346 IX524318:JB524346 WVJ458782:WVN458810 WLN458782:WLR458810 WBR458782:WBV458810 VRV458782:VRZ458810 VHZ458782:VID458810 UYD458782:UYH458810 UOH458782:UOL458810 UEL458782:UEP458810 TUP458782:TUT458810 TKT458782:TKX458810 TAX458782:TBB458810 SRB458782:SRF458810 SHF458782:SHJ458810 RXJ458782:RXN458810 RNN458782:RNR458810 RDR458782:RDV458810 QTV458782:QTZ458810 QJZ458782:QKD458810 QAD458782:QAH458810 PQH458782:PQL458810 PGL458782:PGP458810 OWP458782:OWT458810 OMT458782:OMX458810 OCX458782:ODB458810 NTB458782:NTF458810 NJF458782:NJJ458810 MZJ458782:MZN458810 MPN458782:MPR458810 MFR458782:MFV458810 LVV458782:LVZ458810 LLZ458782:LMD458810 LCD458782:LCH458810 KSH458782:KSL458810 KIL458782:KIP458810 JYP458782:JYT458810 JOT458782:JOX458810 JEX458782:JFB458810 IVB458782:IVF458810 ILF458782:ILJ458810 IBJ458782:IBN458810 HRN458782:HRR458810 HHR458782:HHV458810 GXV458782:GXZ458810 GNZ458782:GOD458810 GED458782:GEH458810 FUH458782:FUL458810 FKL458782:FKP458810 FAP458782:FAT458810 EQT458782:EQX458810 EGX458782:EHB458810 DXB458782:DXF458810 DNF458782:DNJ458810 DDJ458782:DDN458810 CTN458782:CTR458810 CJR458782:CJV458810 BZV458782:BZZ458810 BPZ458782:BQD458810 BGD458782:BGH458810 AWH458782:AWL458810 AML458782:AMP458810 ACP458782:ACT458810 ST458782:SX458810 IX458782:JB458810 WVJ393246:WVN393274 WLN393246:WLR393274 WBR393246:WBV393274 VRV393246:VRZ393274 VHZ393246:VID393274 UYD393246:UYH393274 UOH393246:UOL393274 UEL393246:UEP393274 TUP393246:TUT393274 TKT393246:TKX393274 TAX393246:TBB393274 SRB393246:SRF393274 SHF393246:SHJ393274 RXJ393246:RXN393274 RNN393246:RNR393274 RDR393246:RDV393274 QTV393246:QTZ393274 QJZ393246:QKD393274 QAD393246:QAH393274 PQH393246:PQL393274 PGL393246:PGP393274 OWP393246:OWT393274 OMT393246:OMX393274 OCX393246:ODB393274 NTB393246:NTF393274 NJF393246:NJJ393274 MZJ393246:MZN393274 MPN393246:MPR393274 MFR393246:MFV393274 LVV393246:LVZ393274 LLZ393246:LMD393274 LCD393246:LCH393274 KSH393246:KSL393274 KIL393246:KIP393274 JYP393246:JYT393274 JOT393246:JOX393274 JEX393246:JFB393274 IVB393246:IVF393274 ILF393246:ILJ393274 IBJ393246:IBN393274 HRN393246:HRR393274 HHR393246:HHV393274 GXV393246:GXZ393274 GNZ393246:GOD393274 GED393246:GEH393274 FUH393246:FUL393274 FKL393246:FKP393274 FAP393246:FAT393274 EQT393246:EQX393274 EGX393246:EHB393274 DXB393246:DXF393274 DNF393246:DNJ393274 DDJ393246:DDN393274 CTN393246:CTR393274 CJR393246:CJV393274 BZV393246:BZZ393274 BPZ393246:BQD393274 BGD393246:BGH393274 AWH393246:AWL393274 AML393246:AMP393274 ACP393246:ACT393274 ST393246:SX393274 IX393246:JB393274 WVJ327710:WVN327738 WLN327710:WLR327738 WBR327710:WBV327738 VRV327710:VRZ327738 VHZ327710:VID327738 UYD327710:UYH327738 UOH327710:UOL327738 UEL327710:UEP327738 TUP327710:TUT327738 TKT327710:TKX327738 TAX327710:TBB327738 SRB327710:SRF327738 SHF327710:SHJ327738 RXJ327710:RXN327738 RNN327710:RNR327738 RDR327710:RDV327738 QTV327710:QTZ327738 QJZ327710:QKD327738 QAD327710:QAH327738 PQH327710:PQL327738 PGL327710:PGP327738 OWP327710:OWT327738 OMT327710:OMX327738 OCX327710:ODB327738 NTB327710:NTF327738 NJF327710:NJJ327738 MZJ327710:MZN327738 MPN327710:MPR327738 MFR327710:MFV327738 LVV327710:LVZ327738 LLZ327710:LMD327738 LCD327710:LCH327738 KSH327710:KSL327738 KIL327710:KIP327738 JYP327710:JYT327738 JOT327710:JOX327738 JEX327710:JFB327738 IVB327710:IVF327738 ILF327710:ILJ327738 IBJ327710:IBN327738 HRN327710:HRR327738 HHR327710:HHV327738 GXV327710:GXZ327738 GNZ327710:GOD327738 GED327710:GEH327738 FUH327710:FUL327738 FKL327710:FKP327738 FAP327710:FAT327738 EQT327710:EQX327738 EGX327710:EHB327738 DXB327710:DXF327738 DNF327710:DNJ327738 DDJ327710:DDN327738 CTN327710:CTR327738 CJR327710:CJV327738 BZV327710:BZZ327738 BPZ327710:BQD327738 BGD327710:BGH327738 AWH327710:AWL327738 AML327710:AMP327738 ACP327710:ACT327738 ST327710:SX327738 IX327710:JB327738 WVJ262174:WVN262202 WLN262174:WLR262202 WBR262174:WBV262202 VRV262174:VRZ262202 VHZ262174:VID262202 UYD262174:UYH262202 UOH262174:UOL262202 UEL262174:UEP262202 TUP262174:TUT262202 TKT262174:TKX262202 TAX262174:TBB262202 SRB262174:SRF262202 SHF262174:SHJ262202 RXJ262174:RXN262202 RNN262174:RNR262202 RDR262174:RDV262202 QTV262174:QTZ262202 QJZ262174:QKD262202 QAD262174:QAH262202 PQH262174:PQL262202 PGL262174:PGP262202 OWP262174:OWT262202 OMT262174:OMX262202 OCX262174:ODB262202 NTB262174:NTF262202 NJF262174:NJJ262202 MZJ262174:MZN262202 MPN262174:MPR262202 MFR262174:MFV262202 LVV262174:LVZ262202 LLZ262174:LMD262202 LCD262174:LCH262202 KSH262174:KSL262202 KIL262174:KIP262202 JYP262174:JYT262202 JOT262174:JOX262202 JEX262174:JFB262202 IVB262174:IVF262202 ILF262174:ILJ262202 IBJ262174:IBN262202 HRN262174:HRR262202 HHR262174:HHV262202 GXV262174:GXZ262202 GNZ262174:GOD262202 GED262174:GEH262202 FUH262174:FUL262202 FKL262174:FKP262202 FAP262174:FAT262202 EQT262174:EQX262202 EGX262174:EHB262202 DXB262174:DXF262202 DNF262174:DNJ262202 DDJ262174:DDN262202 CTN262174:CTR262202 CJR262174:CJV262202 BZV262174:BZZ262202 BPZ262174:BQD262202 BGD262174:BGH262202 AWH262174:AWL262202 AML262174:AMP262202 ACP262174:ACT262202 ST262174:SX262202 IX262174:JB262202 WVJ196638:WVN196666 WLN196638:WLR196666 WBR196638:WBV196666 VRV196638:VRZ196666 VHZ196638:VID196666 UYD196638:UYH196666 UOH196638:UOL196666 UEL196638:UEP196666 TUP196638:TUT196666 TKT196638:TKX196666 TAX196638:TBB196666 SRB196638:SRF196666 SHF196638:SHJ196666 RXJ196638:RXN196666 RNN196638:RNR196666 RDR196638:RDV196666 QTV196638:QTZ196666 QJZ196638:QKD196666 QAD196638:QAH196666 PQH196638:PQL196666 PGL196638:PGP196666 OWP196638:OWT196666 OMT196638:OMX196666 OCX196638:ODB196666 NTB196638:NTF196666 NJF196638:NJJ196666 MZJ196638:MZN196666 MPN196638:MPR196666 MFR196638:MFV196666 LVV196638:LVZ196666 LLZ196638:LMD196666 LCD196638:LCH196666 KSH196638:KSL196666 KIL196638:KIP196666 JYP196638:JYT196666 JOT196638:JOX196666 JEX196638:JFB196666 IVB196638:IVF196666 ILF196638:ILJ196666 IBJ196638:IBN196666 HRN196638:HRR196666 HHR196638:HHV196666 GXV196638:GXZ196666 GNZ196638:GOD196666 GED196638:GEH196666 FUH196638:FUL196666 FKL196638:FKP196666 FAP196638:FAT196666 EQT196638:EQX196666 EGX196638:EHB196666 DXB196638:DXF196666 DNF196638:DNJ196666 DDJ196638:DDN196666 CTN196638:CTR196666 CJR196638:CJV196666 BZV196638:BZZ196666 BPZ196638:BQD196666 BGD196638:BGH196666 AWH196638:AWL196666 AML196638:AMP196666 ACP196638:ACT196666 ST196638:SX196666 IX196638:JB196666 WVJ131102:WVN131130 WLN131102:WLR131130 WBR131102:WBV131130 VRV131102:VRZ131130 VHZ131102:VID131130 UYD131102:UYH131130 UOH131102:UOL131130 UEL131102:UEP131130 TUP131102:TUT131130 TKT131102:TKX131130 TAX131102:TBB131130 SRB131102:SRF131130 SHF131102:SHJ131130 RXJ131102:RXN131130 RNN131102:RNR131130 RDR131102:RDV131130 QTV131102:QTZ131130 QJZ131102:QKD131130 QAD131102:QAH131130 PQH131102:PQL131130 PGL131102:PGP131130 OWP131102:OWT131130 OMT131102:OMX131130 OCX131102:ODB131130 NTB131102:NTF131130 NJF131102:NJJ131130 MZJ131102:MZN131130 MPN131102:MPR131130 MFR131102:MFV131130 LVV131102:LVZ131130 LLZ131102:LMD131130 LCD131102:LCH131130 KSH131102:KSL131130 KIL131102:KIP131130 JYP131102:JYT131130 JOT131102:JOX131130 JEX131102:JFB131130 IVB131102:IVF131130 ILF131102:ILJ131130 IBJ131102:IBN131130 HRN131102:HRR131130 HHR131102:HHV131130 GXV131102:GXZ131130 GNZ131102:GOD131130 GED131102:GEH131130 FUH131102:FUL131130 FKL131102:FKP131130 FAP131102:FAT131130 EQT131102:EQX131130 EGX131102:EHB131130 DXB131102:DXF131130 DNF131102:DNJ131130 DDJ131102:DDN131130 CTN131102:CTR131130 CJR131102:CJV131130 BZV131102:BZZ131130 BPZ131102:BQD131130 BGD131102:BGH131130 AWH131102:AWL131130 AML131102:AMP131130 ACP131102:ACT131130 ST131102:SX131130 IX131102:JB131130 WVJ65566:WVN65594 WLN65566:WLR65594 WBR65566:WBV65594 VRV65566:VRZ65594 VHZ65566:VID65594 UYD65566:UYH65594 UOH65566:UOL65594 UEL65566:UEP65594 TUP65566:TUT65594 TKT65566:TKX65594 TAX65566:TBB65594 SRB65566:SRF65594 SHF65566:SHJ65594 RXJ65566:RXN65594 RNN65566:RNR65594 RDR65566:RDV65594 QTV65566:QTZ65594 QJZ65566:QKD65594 QAD65566:QAH65594 PQH65566:PQL65594 PGL65566:PGP65594 OWP65566:OWT65594 OMT65566:OMX65594 OCX65566:ODB65594 NTB65566:NTF65594 NJF65566:NJJ65594 MZJ65566:MZN65594 MPN65566:MPR65594 MFR65566:MFV65594 LVV65566:LVZ65594 LLZ65566:LMD65594 LCD65566:LCH65594 KSH65566:KSL65594 KIL65566:KIP65594 JYP65566:JYT65594 JOT65566:JOX65594 JEX65566:JFB65594 IVB65566:IVF65594 ILF65566:ILJ65594 IBJ65566:IBN65594 HRN65566:HRR65594 HHR65566:HHV65594 GXV65566:GXZ65594 GNZ65566:GOD65594 GED65566:GEH65594 FUH65566:FUL65594 FKL65566:FKP65594 FAP65566:FAT65594 EQT65566:EQX65594 EGX65566:EHB65594 DXB65566:DXF65594 DNF65566:DNJ65594 DDJ65566:DDN65594 CTN65566:CTR65594 CJR65566:CJV65594 BZV65566:BZZ65594 BPZ65566:BQD65594 BGD65566:BGH65594 AWH65566:AWL65594 AML65566:AMP65594 ACP65566:ACT65594" xr:uid="{C386B342-6711-42C9-8C90-2BE7D07A937E}">
      <formula1>IF(OR($E65544="z",$E65544="o"),IX65566="",IX65566="x")</formula1>
    </dataValidation>
    <dataValidation type="custom" showInputMessage="1" showErrorMessage="1" error="Gelieve eerst de code in te vullen.  Wanneer code o (onbezoldigd) ingevuld wordt mogen geen brutolonen opgegeven worden." sqref="SN65544:SS65594 IR65544:IW65594 WVD983048:WVI983098 WLH983048:WLM983098 WBL983048:WBQ983098 VRP983048:VRU983098 VHT983048:VHY983098 UXX983048:UYC983098 UOB983048:UOG983098 UEF983048:UEK983098 TUJ983048:TUO983098 TKN983048:TKS983098 TAR983048:TAW983098 SQV983048:SRA983098 SGZ983048:SHE983098 RXD983048:RXI983098 RNH983048:RNM983098 RDL983048:RDQ983098 QTP983048:QTU983098 QJT983048:QJY983098 PZX983048:QAC983098 PQB983048:PQG983098 PGF983048:PGK983098 OWJ983048:OWO983098 OMN983048:OMS983098 OCR983048:OCW983098 NSV983048:NTA983098 NIZ983048:NJE983098 MZD983048:MZI983098 MPH983048:MPM983098 MFL983048:MFQ983098 LVP983048:LVU983098 LLT983048:LLY983098 LBX983048:LCC983098 KSB983048:KSG983098 KIF983048:KIK983098 JYJ983048:JYO983098 JON983048:JOS983098 JER983048:JEW983098 IUV983048:IVA983098 IKZ983048:ILE983098 IBD983048:IBI983098 HRH983048:HRM983098 HHL983048:HHQ983098 GXP983048:GXU983098 GNT983048:GNY983098 GDX983048:GEC983098 FUB983048:FUG983098 FKF983048:FKK983098 FAJ983048:FAO983098 EQN983048:EQS983098 EGR983048:EGW983098 DWV983048:DXA983098 DMZ983048:DNE983098 DDD983048:DDI983098 CTH983048:CTM983098 CJL983048:CJQ983098 BZP983048:BZU983098 BPT983048:BPY983098 BFX983048:BGC983098 AWB983048:AWG983098 AMF983048:AMK983098 ACJ983048:ACO983098 SN983048:SS983098 IR983048:IW983098 WVD917512:WVI917562 WLH917512:WLM917562 WBL917512:WBQ917562 VRP917512:VRU917562 VHT917512:VHY917562 UXX917512:UYC917562 UOB917512:UOG917562 UEF917512:UEK917562 TUJ917512:TUO917562 TKN917512:TKS917562 TAR917512:TAW917562 SQV917512:SRA917562 SGZ917512:SHE917562 RXD917512:RXI917562 RNH917512:RNM917562 RDL917512:RDQ917562 QTP917512:QTU917562 QJT917512:QJY917562 PZX917512:QAC917562 PQB917512:PQG917562 PGF917512:PGK917562 OWJ917512:OWO917562 OMN917512:OMS917562 OCR917512:OCW917562 NSV917512:NTA917562 NIZ917512:NJE917562 MZD917512:MZI917562 MPH917512:MPM917562 MFL917512:MFQ917562 LVP917512:LVU917562 LLT917512:LLY917562 LBX917512:LCC917562 KSB917512:KSG917562 KIF917512:KIK917562 JYJ917512:JYO917562 JON917512:JOS917562 JER917512:JEW917562 IUV917512:IVA917562 IKZ917512:ILE917562 IBD917512:IBI917562 HRH917512:HRM917562 HHL917512:HHQ917562 GXP917512:GXU917562 GNT917512:GNY917562 GDX917512:GEC917562 FUB917512:FUG917562 FKF917512:FKK917562 FAJ917512:FAO917562 EQN917512:EQS917562 EGR917512:EGW917562 DWV917512:DXA917562 DMZ917512:DNE917562 DDD917512:DDI917562 CTH917512:CTM917562 CJL917512:CJQ917562 BZP917512:BZU917562 BPT917512:BPY917562 BFX917512:BGC917562 AWB917512:AWG917562 AMF917512:AMK917562 ACJ917512:ACO917562 SN917512:SS917562 IR917512:IW917562 WVD851976:WVI852026 WLH851976:WLM852026 WBL851976:WBQ852026 VRP851976:VRU852026 VHT851976:VHY852026 UXX851976:UYC852026 UOB851976:UOG852026 UEF851976:UEK852026 TUJ851976:TUO852026 TKN851976:TKS852026 TAR851976:TAW852026 SQV851976:SRA852026 SGZ851976:SHE852026 RXD851976:RXI852026 RNH851976:RNM852026 RDL851976:RDQ852026 QTP851976:QTU852026 QJT851976:QJY852026 PZX851976:QAC852026 PQB851976:PQG852026 PGF851976:PGK852026 OWJ851976:OWO852026 OMN851976:OMS852026 OCR851976:OCW852026 NSV851976:NTA852026 NIZ851976:NJE852026 MZD851976:MZI852026 MPH851976:MPM852026 MFL851976:MFQ852026 LVP851976:LVU852026 LLT851976:LLY852026 LBX851976:LCC852026 KSB851976:KSG852026 KIF851976:KIK852026 JYJ851976:JYO852026 JON851976:JOS852026 JER851976:JEW852026 IUV851976:IVA852026 IKZ851976:ILE852026 IBD851976:IBI852026 HRH851976:HRM852026 HHL851976:HHQ852026 GXP851976:GXU852026 GNT851976:GNY852026 GDX851976:GEC852026 FUB851976:FUG852026 FKF851976:FKK852026 FAJ851976:FAO852026 EQN851976:EQS852026 EGR851976:EGW852026 DWV851976:DXA852026 DMZ851976:DNE852026 DDD851976:DDI852026 CTH851976:CTM852026 CJL851976:CJQ852026 BZP851976:BZU852026 BPT851976:BPY852026 BFX851976:BGC852026 AWB851976:AWG852026 AMF851976:AMK852026 ACJ851976:ACO852026 SN851976:SS852026 IR851976:IW852026 WVD786440:WVI786490 WLH786440:WLM786490 WBL786440:WBQ786490 VRP786440:VRU786490 VHT786440:VHY786490 UXX786440:UYC786490 UOB786440:UOG786490 UEF786440:UEK786490 TUJ786440:TUO786490 TKN786440:TKS786490 TAR786440:TAW786490 SQV786440:SRA786490 SGZ786440:SHE786490 RXD786440:RXI786490 RNH786440:RNM786490 RDL786440:RDQ786490 QTP786440:QTU786490 QJT786440:QJY786490 PZX786440:QAC786490 PQB786440:PQG786490 PGF786440:PGK786490 OWJ786440:OWO786490 OMN786440:OMS786490 OCR786440:OCW786490 NSV786440:NTA786490 NIZ786440:NJE786490 MZD786440:MZI786490 MPH786440:MPM786490 MFL786440:MFQ786490 LVP786440:LVU786490 LLT786440:LLY786490 LBX786440:LCC786490 KSB786440:KSG786490 KIF786440:KIK786490 JYJ786440:JYO786490 JON786440:JOS786490 JER786440:JEW786490 IUV786440:IVA786490 IKZ786440:ILE786490 IBD786440:IBI786490 HRH786440:HRM786490 HHL786440:HHQ786490 GXP786440:GXU786490 GNT786440:GNY786490 GDX786440:GEC786490 FUB786440:FUG786490 FKF786440:FKK786490 FAJ786440:FAO786490 EQN786440:EQS786490 EGR786440:EGW786490 DWV786440:DXA786490 DMZ786440:DNE786490 DDD786440:DDI786490 CTH786440:CTM786490 CJL786440:CJQ786490 BZP786440:BZU786490 BPT786440:BPY786490 BFX786440:BGC786490 AWB786440:AWG786490 AMF786440:AMK786490 ACJ786440:ACO786490 SN786440:SS786490 IR786440:IW786490 WVD720904:WVI720954 WLH720904:WLM720954 WBL720904:WBQ720954 VRP720904:VRU720954 VHT720904:VHY720954 UXX720904:UYC720954 UOB720904:UOG720954 UEF720904:UEK720954 TUJ720904:TUO720954 TKN720904:TKS720954 TAR720904:TAW720954 SQV720904:SRA720954 SGZ720904:SHE720954 RXD720904:RXI720954 RNH720904:RNM720954 RDL720904:RDQ720954 QTP720904:QTU720954 QJT720904:QJY720954 PZX720904:QAC720954 PQB720904:PQG720954 PGF720904:PGK720954 OWJ720904:OWO720954 OMN720904:OMS720954 OCR720904:OCW720954 NSV720904:NTA720954 NIZ720904:NJE720954 MZD720904:MZI720954 MPH720904:MPM720954 MFL720904:MFQ720954 LVP720904:LVU720954 LLT720904:LLY720954 LBX720904:LCC720954 KSB720904:KSG720954 KIF720904:KIK720954 JYJ720904:JYO720954 JON720904:JOS720954 JER720904:JEW720954 IUV720904:IVA720954 IKZ720904:ILE720954 IBD720904:IBI720954 HRH720904:HRM720954 HHL720904:HHQ720954 GXP720904:GXU720954 GNT720904:GNY720954 GDX720904:GEC720954 FUB720904:FUG720954 FKF720904:FKK720954 FAJ720904:FAO720954 EQN720904:EQS720954 EGR720904:EGW720954 DWV720904:DXA720954 DMZ720904:DNE720954 DDD720904:DDI720954 CTH720904:CTM720954 CJL720904:CJQ720954 BZP720904:BZU720954 BPT720904:BPY720954 BFX720904:BGC720954 AWB720904:AWG720954 AMF720904:AMK720954 ACJ720904:ACO720954 SN720904:SS720954 IR720904:IW720954 WVD655368:WVI655418 WLH655368:WLM655418 WBL655368:WBQ655418 VRP655368:VRU655418 VHT655368:VHY655418 UXX655368:UYC655418 UOB655368:UOG655418 UEF655368:UEK655418 TUJ655368:TUO655418 TKN655368:TKS655418 TAR655368:TAW655418 SQV655368:SRA655418 SGZ655368:SHE655418 RXD655368:RXI655418 RNH655368:RNM655418 RDL655368:RDQ655418 QTP655368:QTU655418 QJT655368:QJY655418 PZX655368:QAC655418 PQB655368:PQG655418 PGF655368:PGK655418 OWJ655368:OWO655418 OMN655368:OMS655418 OCR655368:OCW655418 NSV655368:NTA655418 NIZ655368:NJE655418 MZD655368:MZI655418 MPH655368:MPM655418 MFL655368:MFQ655418 LVP655368:LVU655418 LLT655368:LLY655418 LBX655368:LCC655418 KSB655368:KSG655418 KIF655368:KIK655418 JYJ655368:JYO655418 JON655368:JOS655418 JER655368:JEW655418 IUV655368:IVA655418 IKZ655368:ILE655418 IBD655368:IBI655418 HRH655368:HRM655418 HHL655368:HHQ655418 GXP655368:GXU655418 GNT655368:GNY655418 GDX655368:GEC655418 FUB655368:FUG655418 FKF655368:FKK655418 FAJ655368:FAO655418 EQN655368:EQS655418 EGR655368:EGW655418 DWV655368:DXA655418 DMZ655368:DNE655418 DDD655368:DDI655418 CTH655368:CTM655418 CJL655368:CJQ655418 BZP655368:BZU655418 BPT655368:BPY655418 BFX655368:BGC655418 AWB655368:AWG655418 AMF655368:AMK655418 ACJ655368:ACO655418 SN655368:SS655418 IR655368:IW655418 WVD589832:WVI589882 WLH589832:WLM589882 WBL589832:WBQ589882 VRP589832:VRU589882 VHT589832:VHY589882 UXX589832:UYC589882 UOB589832:UOG589882 UEF589832:UEK589882 TUJ589832:TUO589882 TKN589832:TKS589882 TAR589832:TAW589882 SQV589832:SRA589882 SGZ589832:SHE589882 RXD589832:RXI589882 RNH589832:RNM589882 RDL589832:RDQ589882 QTP589832:QTU589882 QJT589832:QJY589882 PZX589832:QAC589882 PQB589832:PQG589882 PGF589832:PGK589882 OWJ589832:OWO589882 OMN589832:OMS589882 OCR589832:OCW589882 NSV589832:NTA589882 NIZ589832:NJE589882 MZD589832:MZI589882 MPH589832:MPM589882 MFL589832:MFQ589882 LVP589832:LVU589882 LLT589832:LLY589882 LBX589832:LCC589882 KSB589832:KSG589882 KIF589832:KIK589882 JYJ589832:JYO589882 JON589832:JOS589882 JER589832:JEW589882 IUV589832:IVA589882 IKZ589832:ILE589882 IBD589832:IBI589882 HRH589832:HRM589882 HHL589832:HHQ589882 GXP589832:GXU589882 GNT589832:GNY589882 GDX589832:GEC589882 FUB589832:FUG589882 FKF589832:FKK589882 FAJ589832:FAO589882 EQN589832:EQS589882 EGR589832:EGW589882 DWV589832:DXA589882 DMZ589832:DNE589882 DDD589832:DDI589882 CTH589832:CTM589882 CJL589832:CJQ589882 BZP589832:BZU589882 BPT589832:BPY589882 BFX589832:BGC589882 AWB589832:AWG589882 AMF589832:AMK589882 ACJ589832:ACO589882 SN589832:SS589882 IR589832:IW589882 WVD524296:WVI524346 WLH524296:WLM524346 WBL524296:WBQ524346 VRP524296:VRU524346 VHT524296:VHY524346 UXX524296:UYC524346 UOB524296:UOG524346 UEF524296:UEK524346 TUJ524296:TUO524346 TKN524296:TKS524346 TAR524296:TAW524346 SQV524296:SRA524346 SGZ524296:SHE524346 RXD524296:RXI524346 RNH524296:RNM524346 RDL524296:RDQ524346 QTP524296:QTU524346 QJT524296:QJY524346 PZX524296:QAC524346 PQB524296:PQG524346 PGF524296:PGK524346 OWJ524296:OWO524346 OMN524296:OMS524346 OCR524296:OCW524346 NSV524296:NTA524346 NIZ524296:NJE524346 MZD524296:MZI524346 MPH524296:MPM524346 MFL524296:MFQ524346 LVP524296:LVU524346 LLT524296:LLY524346 LBX524296:LCC524346 KSB524296:KSG524346 KIF524296:KIK524346 JYJ524296:JYO524346 JON524296:JOS524346 JER524296:JEW524346 IUV524296:IVA524346 IKZ524296:ILE524346 IBD524296:IBI524346 HRH524296:HRM524346 HHL524296:HHQ524346 GXP524296:GXU524346 GNT524296:GNY524346 GDX524296:GEC524346 FUB524296:FUG524346 FKF524296:FKK524346 FAJ524296:FAO524346 EQN524296:EQS524346 EGR524296:EGW524346 DWV524296:DXA524346 DMZ524296:DNE524346 DDD524296:DDI524346 CTH524296:CTM524346 CJL524296:CJQ524346 BZP524296:BZU524346 BPT524296:BPY524346 BFX524296:BGC524346 AWB524296:AWG524346 AMF524296:AMK524346 ACJ524296:ACO524346 SN524296:SS524346 IR524296:IW524346 WVD458760:WVI458810 WLH458760:WLM458810 WBL458760:WBQ458810 VRP458760:VRU458810 VHT458760:VHY458810 UXX458760:UYC458810 UOB458760:UOG458810 UEF458760:UEK458810 TUJ458760:TUO458810 TKN458760:TKS458810 TAR458760:TAW458810 SQV458760:SRA458810 SGZ458760:SHE458810 RXD458760:RXI458810 RNH458760:RNM458810 RDL458760:RDQ458810 QTP458760:QTU458810 QJT458760:QJY458810 PZX458760:QAC458810 PQB458760:PQG458810 PGF458760:PGK458810 OWJ458760:OWO458810 OMN458760:OMS458810 OCR458760:OCW458810 NSV458760:NTA458810 NIZ458760:NJE458810 MZD458760:MZI458810 MPH458760:MPM458810 MFL458760:MFQ458810 LVP458760:LVU458810 LLT458760:LLY458810 LBX458760:LCC458810 KSB458760:KSG458810 KIF458760:KIK458810 JYJ458760:JYO458810 JON458760:JOS458810 JER458760:JEW458810 IUV458760:IVA458810 IKZ458760:ILE458810 IBD458760:IBI458810 HRH458760:HRM458810 HHL458760:HHQ458810 GXP458760:GXU458810 GNT458760:GNY458810 GDX458760:GEC458810 FUB458760:FUG458810 FKF458760:FKK458810 FAJ458760:FAO458810 EQN458760:EQS458810 EGR458760:EGW458810 DWV458760:DXA458810 DMZ458760:DNE458810 DDD458760:DDI458810 CTH458760:CTM458810 CJL458760:CJQ458810 BZP458760:BZU458810 BPT458760:BPY458810 BFX458760:BGC458810 AWB458760:AWG458810 AMF458760:AMK458810 ACJ458760:ACO458810 SN458760:SS458810 IR458760:IW458810 WVD393224:WVI393274 WLH393224:WLM393274 WBL393224:WBQ393274 VRP393224:VRU393274 VHT393224:VHY393274 UXX393224:UYC393274 UOB393224:UOG393274 UEF393224:UEK393274 TUJ393224:TUO393274 TKN393224:TKS393274 TAR393224:TAW393274 SQV393224:SRA393274 SGZ393224:SHE393274 RXD393224:RXI393274 RNH393224:RNM393274 RDL393224:RDQ393274 QTP393224:QTU393274 QJT393224:QJY393274 PZX393224:QAC393274 PQB393224:PQG393274 PGF393224:PGK393274 OWJ393224:OWO393274 OMN393224:OMS393274 OCR393224:OCW393274 NSV393224:NTA393274 NIZ393224:NJE393274 MZD393224:MZI393274 MPH393224:MPM393274 MFL393224:MFQ393274 LVP393224:LVU393274 LLT393224:LLY393274 LBX393224:LCC393274 KSB393224:KSG393274 KIF393224:KIK393274 JYJ393224:JYO393274 JON393224:JOS393274 JER393224:JEW393274 IUV393224:IVA393274 IKZ393224:ILE393274 IBD393224:IBI393274 HRH393224:HRM393274 HHL393224:HHQ393274 GXP393224:GXU393274 GNT393224:GNY393274 GDX393224:GEC393274 FUB393224:FUG393274 FKF393224:FKK393274 FAJ393224:FAO393274 EQN393224:EQS393274 EGR393224:EGW393274 DWV393224:DXA393274 DMZ393224:DNE393274 DDD393224:DDI393274 CTH393224:CTM393274 CJL393224:CJQ393274 BZP393224:BZU393274 BPT393224:BPY393274 BFX393224:BGC393274 AWB393224:AWG393274 AMF393224:AMK393274 ACJ393224:ACO393274 SN393224:SS393274 IR393224:IW393274 WVD327688:WVI327738 WLH327688:WLM327738 WBL327688:WBQ327738 VRP327688:VRU327738 VHT327688:VHY327738 UXX327688:UYC327738 UOB327688:UOG327738 UEF327688:UEK327738 TUJ327688:TUO327738 TKN327688:TKS327738 TAR327688:TAW327738 SQV327688:SRA327738 SGZ327688:SHE327738 RXD327688:RXI327738 RNH327688:RNM327738 RDL327688:RDQ327738 QTP327688:QTU327738 QJT327688:QJY327738 PZX327688:QAC327738 PQB327688:PQG327738 PGF327688:PGK327738 OWJ327688:OWO327738 OMN327688:OMS327738 OCR327688:OCW327738 NSV327688:NTA327738 NIZ327688:NJE327738 MZD327688:MZI327738 MPH327688:MPM327738 MFL327688:MFQ327738 LVP327688:LVU327738 LLT327688:LLY327738 LBX327688:LCC327738 KSB327688:KSG327738 KIF327688:KIK327738 JYJ327688:JYO327738 JON327688:JOS327738 JER327688:JEW327738 IUV327688:IVA327738 IKZ327688:ILE327738 IBD327688:IBI327738 HRH327688:HRM327738 HHL327688:HHQ327738 GXP327688:GXU327738 GNT327688:GNY327738 GDX327688:GEC327738 FUB327688:FUG327738 FKF327688:FKK327738 FAJ327688:FAO327738 EQN327688:EQS327738 EGR327688:EGW327738 DWV327688:DXA327738 DMZ327688:DNE327738 DDD327688:DDI327738 CTH327688:CTM327738 CJL327688:CJQ327738 BZP327688:BZU327738 BPT327688:BPY327738 BFX327688:BGC327738 AWB327688:AWG327738 AMF327688:AMK327738 ACJ327688:ACO327738 SN327688:SS327738 IR327688:IW327738 WVD262152:WVI262202 WLH262152:WLM262202 WBL262152:WBQ262202 VRP262152:VRU262202 VHT262152:VHY262202 UXX262152:UYC262202 UOB262152:UOG262202 UEF262152:UEK262202 TUJ262152:TUO262202 TKN262152:TKS262202 TAR262152:TAW262202 SQV262152:SRA262202 SGZ262152:SHE262202 RXD262152:RXI262202 RNH262152:RNM262202 RDL262152:RDQ262202 QTP262152:QTU262202 QJT262152:QJY262202 PZX262152:QAC262202 PQB262152:PQG262202 PGF262152:PGK262202 OWJ262152:OWO262202 OMN262152:OMS262202 OCR262152:OCW262202 NSV262152:NTA262202 NIZ262152:NJE262202 MZD262152:MZI262202 MPH262152:MPM262202 MFL262152:MFQ262202 LVP262152:LVU262202 LLT262152:LLY262202 LBX262152:LCC262202 KSB262152:KSG262202 KIF262152:KIK262202 JYJ262152:JYO262202 JON262152:JOS262202 JER262152:JEW262202 IUV262152:IVA262202 IKZ262152:ILE262202 IBD262152:IBI262202 HRH262152:HRM262202 HHL262152:HHQ262202 GXP262152:GXU262202 GNT262152:GNY262202 GDX262152:GEC262202 FUB262152:FUG262202 FKF262152:FKK262202 FAJ262152:FAO262202 EQN262152:EQS262202 EGR262152:EGW262202 DWV262152:DXA262202 DMZ262152:DNE262202 DDD262152:DDI262202 CTH262152:CTM262202 CJL262152:CJQ262202 BZP262152:BZU262202 BPT262152:BPY262202 BFX262152:BGC262202 AWB262152:AWG262202 AMF262152:AMK262202 ACJ262152:ACO262202 SN262152:SS262202 IR262152:IW262202 WVD196616:WVI196666 WLH196616:WLM196666 WBL196616:WBQ196666 VRP196616:VRU196666 VHT196616:VHY196666 UXX196616:UYC196666 UOB196616:UOG196666 UEF196616:UEK196666 TUJ196616:TUO196666 TKN196616:TKS196666 TAR196616:TAW196666 SQV196616:SRA196666 SGZ196616:SHE196666 RXD196616:RXI196666 RNH196616:RNM196666 RDL196616:RDQ196666 QTP196616:QTU196666 QJT196616:QJY196666 PZX196616:QAC196666 PQB196616:PQG196666 PGF196616:PGK196666 OWJ196616:OWO196666 OMN196616:OMS196666 OCR196616:OCW196666 NSV196616:NTA196666 NIZ196616:NJE196666 MZD196616:MZI196666 MPH196616:MPM196666 MFL196616:MFQ196666 LVP196616:LVU196666 LLT196616:LLY196666 LBX196616:LCC196666 KSB196616:KSG196666 KIF196616:KIK196666 JYJ196616:JYO196666 JON196616:JOS196666 JER196616:JEW196666 IUV196616:IVA196666 IKZ196616:ILE196666 IBD196616:IBI196666 HRH196616:HRM196666 HHL196616:HHQ196666 GXP196616:GXU196666 GNT196616:GNY196666 GDX196616:GEC196666 FUB196616:FUG196666 FKF196616:FKK196666 FAJ196616:FAO196666 EQN196616:EQS196666 EGR196616:EGW196666 DWV196616:DXA196666 DMZ196616:DNE196666 DDD196616:DDI196666 CTH196616:CTM196666 CJL196616:CJQ196666 BZP196616:BZU196666 BPT196616:BPY196666 BFX196616:BGC196666 AWB196616:AWG196666 AMF196616:AMK196666 ACJ196616:ACO196666 SN196616:SS196666 IR196616:IW196666 WVD131080:WVI131130 WLH131080:WLM131130 WBL131080:WBQ131130 VRP131080:VRU131130 VHT131080:VHY131130 UXX131080:UYC131130 UOB131080:UOG131130 UEF131080:UEK131130 TUJ131080:TUO131130 TKN131080:TKS131130 TAR131080:TAW131130 SQV131080:SRA131130 SGZ131080:SHE131130 RXD131080:RXI131130 RNH131080:RNM131130 RDL131080:RDQ131130 QTP131080:QTU131130 QJT131080:QJY131130 PZX131080:QAC131130 PQB131080:PQG131130 PGF131080:PGK131130 OWJ131080:OWO131130 OMN131080:OMS131130 OCR131080:OCW131130 NSV131080:NTA131130 NIZ131080:NJE131130 MZD131080:MZI131130 MPH131080:MPM131130 MFL131080:MFQ131130 LVP131080:LVU131130 LLT131080:LLY131130 LBX131080:LCC131130 KSB131080:KSG131130 KIF131080:KIK131130 JYJ131080:JYO131130 JON131080:JOS131130 JER131080:JEW131130 IUV131080:IVA131130 IKZ131080:ILE131130 IBD131080:IBI131130 HRH131080:HRM131130 HHL131080:HHQ131130 GXP131080:GXU131130 GNT131080:GNY131130 GDX131080:GEC131130 FUB131080:FUG131130 FKF131080:FKK131130 FAJ131080:FAO131130 EQN131080:EQS131130 EGR131080:EGW131130 DWV131080:DXA131130 DMZ131080:DNE131130 DDD131080:DDI131130 CTH131080:CTM131130 CJL131080:CJQ131130 BZP131080:BZU131130 BPT131080:BPY131130 BFX131080:BGC131130 AWB131080:AWG131130 AMF131080:AMK131130 ACJ131080:ACO131130 SN131080:SS131130 IR131080:IW131130 WVD65544:WVI65594 WLH65544:WLM65594 WBL65544:WBQ65594 VRP65544:VRU65594 VHT65544:VHY65594 UXX65544:UYC65594 UOB65544:UOG65594 UEF65544:UEK65594 TUJ65544:TUO65594 TKN65544:TKS65594 TAR65544:TAW65594 SQV65544:SRA65594 SGZ65544:SHE65594 RXD65544:RXI65594 RNH65544:RNM65594 RDL65544:RDQ65594 QTP65544:QTU65594 QJT65544:QJY65594 PZX65544:QAC65594 PQB65544:PQG65594 PGF65544:PGK65594 OWJ65544:OWO65594 OMN65544:OMS65594 OCR65544:OCW65594 NSV65544:NTA65594 NIZ65544:NJE65594 MZD65544:MZI65594 MPH65544:MPM65594 MFL65544:MFQ65594 LVP65544:LVU65594 LLT65544:LLY65594 LBX65544:LCC65594 KSB65544:KSG65594 KIF65544:KIK65594 JYJ65544:JYO65594 JON65544:JOS65594 JER65544:JEW65594 IUV65544:IVA65594 IKZ65544:ILE65594 IBD65544:IBI65594 HRH65544:HRM65594 HHL65544:HHQ65594 GXP65544:GXU65594 GNT65544:GNY65594 GDX65544:GEC65594 FUB65544:FUG65594 FKF65544:FKK65594 FAJ65544:FAO65594 EQN65544:EQS65594 EGR65544:EGW65594 DWV65544:DXA65594 DMZ65544:DNE65594 DDD65544:DDI65594 CTH65544:CTM65594 CJL65544:CJQ65594 BZP65544:BZU65594 BPT65544:BPY65594 BFX65544:BGC65594 AWB65544:AWG65594 AMF65544:AMK65594 ACJ65544:ACO65594" xr:uid="{366E767F-7231-4058-A640-A62BEA0D38EB}">
      <formula1>IF($E65522="o",IR65544="",IF($E65522="",IR65544="",IR65544&gt;0))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4:SX65565 IX65544:JB65565 WVJ983048:WVN983069 WLN983048:WLR983069 WBR983048:WBV983069 VRV983048:VRZ983069 VHZ983048:VID983069 UYD983048:UYH983069 UOH983048:UOL983069 UEL983048:UEP983069 TUP983048:TUT983069 TKT983048:TKX983069 TAX983048:TBB983069 SRB983048:SRF983069 SHF983048:SHJ983069 RXJ983048:RXN983069 RNN983048:RNR983069 RDR983048:RDV983069 QTV983048:QTZ983069 QJZ983048:QKD983069 QAD983048:QAH983069 PQH983048:PQL983069 PGL983048:PGP983069 OWP983048:OWT983069 OMT983048:OMX983069 OCX983048:ODB983069 NTB983048:NTF983069 NJF983048:NJJ983069 MZJ983048:MZN983069 MPN983048:MPR983069 MFR983048:MFV983069 LVV983048:LVZ983069 LLZ983048:LMD983069 LCD983048:LCH983069 KSH983048:KSL983069 KIL983048:KIP983069 JYP983048:JYT983069 JOT983048:JOX983069 JEX983048:JFB983069 IVB983048:IVF983069 ILF983048:ILJ983069 IBJ983048:IBN983069 HRN983048:HRR983069 HHR983048:HHV983069 GXV983048:GXZ983069 GNZ983048:GOD983069 GED983048:GEH983069 FUH983048:FUL983069 FKL983048:FKP983069 FAP983048:FAT983069 EQT983048:EQX983069 EGX983048:EHB983069 DXB983048:DXF983069 DNF983048:DNJ983069 DDJ983048:DDN983069 CTN983048:CTR983069 CJR983048:CJV983069 BZV983048:BZZ983069 BPZ983048:BQD983069 BGD983048:BGH983069 AWH983048:AWL983069 AML983048:AMP983069 ACP983048:ACT983069 ST983048:SX983069 IX983048:JB983069 WVJ917512:WVN917533 WLN917512:WLR917533 WBR917512:WBV917533 VRV917512:VRZ917533 VHZ917512:VID917533 UYD917512:UYH917533 UOH917512:UOL917533 UEL917512:UEP917533 TUP917512:TUT917533 TKT917512:TKX917533 TAX917512:TBB917533 SRB917512:SRF917533 SHF917512:SHJ917533 RXJ917512:RXN917533 RNN917512:RNR917533 RDR917512:RDV917533 QTV917512:QTZ917533 QJZ917512:QKD917533 QAD917512:QAH917533 PQH917512:PQL917533 PGL917512:PGP917533 OWP917512:OWT917533 OMT917512:OMX917533 OCX917512:ODB917533 NTB917512:NTF917533 NJF917512:NJJ917533 MZJ917512:MZN917533 MPN917512:MPR917533 MFR917512:MFV917533 LVV917512:LVZ917533 LLZ917512:LMD917533 LCD917512:LCH917533 KSH917512:KSL917533 KIL917512:KIP917533 JYP917512:JYT917533 JOT917512:JOX917533 JEX917512:JFB917533 IVB917512:IVF917533 ILF917512:ILJ917533 IBJ917512:IBN917533 HRN917512:HRR917533 HHR917512:HHV917533 GXV917512:GXZ917533 GNZ917512:GOD917533 GED917512:GEH917533 FUH917512:FUL917533 FKL917512:FKP917533 FAP917512:FAT917533 EQT917512:EQX917533 EGX917512:EHB917533 DXB917512:DXF917533 DNF917512:DNJ917533 DDJ917512:DDN917533 CTN917512:CTR917533 CJR917512:CJV917533 BZV917512:BZZ917533 BPZ917512:BQD917533 BGD917512:BGH917533 AWH917512:AWL917533 AML917512:AMP917533 ACP917512:ACT917533 ST917512:SX917533 IX917512:JB917533 WVJ851976:WVN851997 WLN851976:WLR851997 WBR851976:WBV851997 VRV851976:VRZ851997 VHZ851976:VID851997 UYD851976:UYH851997 UOH851976:UOL851997 UEL851976:UEP851997 TUP851976:TUT851997 TKT851976:TKX851997 TAX851976:TBB851997 SRB851976:SRF851997 SHF851976:SHJ851997 RXJ851976:RXN851997 RNN851976:RNR851997 RDR851976:RDV851997 QTV851976:QTZ851997 QJZ851976:QKD851997 QAD851976:QAH851997 PQH851976:PQL851997 PGL851976:PGP851997 OWP851976:OWT851997 OMT851976:OMX851997 OCX851976:ODB851997 NTB851976:NTF851997 NJF851976:NJJ851997 MZJ851976:MZN851997 MPN851976:MPR851997 MFR851976:MFV851997 LVV851976:LVZ851997 LLZ851976:LMD851997 LCD851976:LCH851997 KSH851976:KSL851997 KIL851976:KIP851997 JYP851976:JYT851997 JOT851976:JOX851997 JEX851976:JFB851997 IVB851976:IVF851997 ILF851976:ILJ851997 IBJ851976:IBN851997 HRN851976:HRR851997 HHR851976:HHV851997 GXV851976:GXZ851997 GNZ851976:GOD851997 GED851976:GEH851997 FUH851976:FUL851997 FKL851976:FKP851997 FAP851976:FAT851997 EQT851976:EQX851997 EGX851976:EHB851997 DXB851976:DXF851997 DNF851976:DNJ851997 DDJ851976:DDN851997 CTN851976:CTR851997 CJR851976:CJV851997 BZV851976:BZZ851997 BPZ851976:BQD851997 BGD851976:BGH851997 AWH851976:AWL851997 AML851976:AMP851997 ACP851976:ACT851997 ST851976:SX851997 IX851976:JB851997 WVJ786440:WVN786461 WLN786440:WLR786461 WBR786440:WBV786461 VRV786440:VRZ786461 VHZ786440:VID786461 UYD786440:UYH786461 UOH786440:UOL786461 UEL786440:UEP786461 TUP786440:TUT786461 TKT786440:TKX786461 TAX786440:TBB786461 SRB786440:SRF786461 SHF786440:SHJ786461 RXJ786440:RXN786461 RNN786440:RNR786461 RDR786440:RDV786461 QTV786440:QTZ786461 QJZ786440:QKD786461 QAD786440:QAH786461 PQH786440:PQL786461 PGL786440:PGP786461 OWP786440:OWT786461 OMT786440:OMX786461 OCX786440:ODB786461 NTB786440:NTF786461 NJF786440:NJJ786461 MZJ786440:MZN786461 MPN786440:MPR786461 MFR786440:MFV786461 LVV786440:LVZ786461 LLZ786440:LMD786461 LCD786440:LCH786461 KSH786440:KSL786461 KIL786440:KIP786461 JYP786440:JYT786461 JOT786440:JOX786461 JEX786440:JFB786461 IVB786440:IVF786461 ILF786440:ILJ786461 IBJ786440:IBN786461 HRN786440:HRR786461 HHR786440:HHV786461 GXV786440:GXZ786461 GNZ786440:GOD786461 GED786440:GEH786461 FUH786440:FUL786461 FKL786440:FKP786461 FAP786440:FAT786461 EQT786440:EQX786461 EGX786440:EHB786461 DXB786440:DXF786461 DNF786440:DNJ786461 DDJ786440:DDN786461 CTN786440:CTR786461 CJR786440:CJV786461 BZV786440:BZZ786461 BPZ786440:BQD786461 BGD786440:BGH786461 AWH786440:AWL786461 AML786440:AMP786461 ACP786440:ACT786461 ST786440:SX786461 IX786440:JB786461 WVJ720904:WVN720925 WLN720904:WLR720925 WBR720904:WBV720925 VRV720904:VRZ720925 VHZ720904:VID720925 UYD720904:UYH720925 UOH720904:UOL720925 UEL720904:UEP720925 TUP720904:TUT720925 TKT720904:TKX720925 TAX720904:TBB720925 SRB720904:SRF720925 SHF720904:SHJ720925 RXJ720904:RXN720925 RNN720904:RNR720925 RDR720904:RDV720925 QTV720904:QTZ720925 QJZ720904:QKD720925 QAD720904:QAH720925 PQH720904:PQL720925 PGL720904:PGP720925 OWP720904:OWT720925 OMT720904:OMX720925 OCX720904:ODB720925 NTB720904:NTF720925 NJF720904:NJJ720925 MZJ720904:MZN720925 MPN720904:MPR720925 MFR720904:MFV720925 LVV720904:LVZ720925 LLZ720904:LMD720925 LCD720904:LCH720925 KSH720904:KSL720925 KIL720904:KIP720925 JYP720904:JYT720925 JOT720904:JOX720925 JEX720904:JFB720925 IVB720904:IVF720925 ILF720904:ILJ720925 IBJ720904:IBN720925 HRN720904:HRR720925 HHR720904:HHV720925 GXV720904:GXZ720925 GNZ720904:GOD720925 GED720904:GEH720925 FUH720904:FUL720925 FKL720904:FKP720925 FAP720904:FAT720925 EQT720904:EQX720925 EGX720904:EHB720925 DXB720904:DXF720925 DNF720904:DNJ720925 DDJ720904:DDN720925 CTN720904:CTR720925 CJR720904:CJV720925 BZV720904:BZZ720925 BPZ720904:BQD720925 BGD720904:BGH720925 AWH720904:AWL720925 AML720904:AMP720925 ACP720904:ACT720925 ST720904:SX720925 IX720904:JB720925 WVJ655368:WVN655389 WLN655368:WLR655389 WBR655368:WBV655389 VRV655368:VRZ655389 VHZ655368:VID655389 UYD655368:UYH655389 UOH655368:UOL655389 UEL655368:UEP655389 TUP655368:TUT655389 TKT655368:TKX655389 TAX655368:TBB655389 SRB655368:SRF655389 SHF655368:SHJ655389 RXJ655368:RXN655389 RNN655368:RNR655389 RDR655368:RDV655389 QTV655368:QTZ655389 QJZ655368:QKD655389 QAD655368:QAH655389 PQH655368:PQL655389 PGL655368:PGP655389 OWP655368:OWT655389 OMT655368:OMX655389 OCX655368:ODB655389 NTB655368:NTF655389 NJF655368:NJJ655389 MZJ655368:MZN655389 MPN655368:MPR655389 MFR655368:MFV655389 LVV655368:LVZ655389 LLZ655368:LMD655389 LCD655368:LCH655389 KSH655368:KSL655389 KIL655368:KIP655389 JYP655368:JYT655389 JOT655368:JOX655389 JEX655368:JFB655389 IVB655368:IVF655389 ILF655368:ILJ655389 IBJ655368:IBN655389 HRN655368:HRR655389 HHR655368:HHV655389 GXV655368:GXZ655389 GNZ655368:GOD655389 GED655368:GEH655389 FUH655368:FUL655389 FKL655368:FKP655389 FAP655368:FAT655389 EQT655368:EQX655389 EGX655368:EHB655389 DXB655368:DXF655389 DNF655368:DNJ655389 DDJ655368:DDN655389 CTN655368:CTR655389 CJR655368:CJV655389 BZV655368:BZZ655389 BPZ655368:BQD655389 BGD655368:BGH655389 AWH655368:AWL655389 AML655368:AMP655389 ACP655368:ACT655389 ST655368:SX655389 IX655368:JB655389 WVJ589832:WVN589853 WLN589832:WLR589853 WBR589832:WBV589853 VRV589832:VRZ589853 VHZ589832:VID589853 UYD589832:UYH589853 UOH589832:UOL589853 UEL589832:UEP589853 TUP589832:TUT589853 TKT589832:TKX589853 TAX589832:TBB589853 SRB589832:SRF589853 SHF589832:SHJ589853 RXJ589832:RXN589853 RNN589832:RNR589853 RDR589832:RDV589853 QTV589832:QTZ589853 QJZ589832:QKD589853 QAD589832:QAH589853 PQH589832:PQL589853 PGL589832:PGP589853 OWP589832:OWT589853 OMT589832:OMX589853 OCX589832:ODB589853 NTB589832:NTF589853 NJF589832:NJJ589853 MZJ589832:MZN589853 MPN589832:MPR589853 MFR589832:MFV589853 LVV589832:LVZ589853 LLZ589832:LMD589853 LCD589832:LCH589853 KSH589832:KSL589853 KIL589832:KIP589853 JYP589832:JYT589853 JOT589832:JOX589853 JEX589832:JFB589853 IVB589832:IVF589853 ILF589832:ILJ589853 IBJ589832:IBN589853 HRN589832:HRR589853 HHR589832:HHV589853 GXV589832:GXZ589853 GNZ589832:GOD589853 GED589832:GEH589853 FUH589832:FUL589853 FKL589832:FKP589853 FAP589832:FAT589853 EQT589832:EQX589853 EGX589832:EHB589853 DXB589832:DXF589853 DNF589832:DNJ589853 DDJ589832:DDN589853 CTN589832:CTR589853 CJR589832:CJV589853 BZV589832:BZZ589853 BPZ589832:BQD589853 BGD589832:BGH589853 AWH589832:AWL589853 AML589832:AMP589853 ACP589832:ACT589853 ST589832:SX589853 IX589832:JB589853 WVJ524296:WVN524317 WLN524296:WLR524317 WBR524296:WBV524317 VRV524296:VRZ524317 VHZ524296:VID524317 UYD524296:UYH524317 UOH524296:UOL524317 UEL524296:UEP524317 TUP524296:TUT524317 TKT524296:TKX524317 TAX524296:TBB524317 SRB524296:SRF524317 SHF524296:SHJ524317 RXJ524296:RXN524317 RNN524296:RNR524317 RDR524296:RDV524317 QTV524296:QTZ524317 QJZ524296:QKD524317 QAD524296:QAH524317 PQH524296:PQL524317 PGL524296:PGP524317 OWP524296:OWT524317 OMT524296:OMX524317 OCX524296:ODB524317 NTB524296:NTF524317 NJF524296:NJJ524317 MZJ524296:MZN524317 MPN524296:MPR524317 MFR524296:MFV524317 LVV524296:LVZ524317 LLZ524296:LMD524317 LCD524296:LCH524317 KSH524296:KSL524317 KIL524296:KIP524317 JYP524296:JYT524317 JOT524296:JOX524317 JEX524296:JFB524317 IVB524296:IVF524317 ILF524296:ILJ524317 IBJ524296:IBN524317 HRN524296:HRR524317 HHR524296:HHV524317 GXV524296:GXZ524317 GNZ524296:GOD524317 GED524296:GEH524317 FUH524296:FUL524317 FKL524296:FKP524317 FAP524296:FAT524317 EQT524296:EQX524317 EGX524296:EHB524317 DXB524296:DXF524317 DNF524296:DNJ524317 DDJ524296:DDN524317 CTN524296:CTR524317 CJR524296:CJV524317 BZV524296:BZZ524317 BPZ524296:BQD524317 BGD524296:BGH524317 AWH524296:AWL524317 AML524296:AMP524317 ACP524296:ACT524317 ST524296:SX524317 IX524296:JB524317 WVJ458760:WVN458781 WLN458760:WLR458781 WBR458760:WBV458781 VRV458760:VRZ458781 VHZ458760:VID458781 UYD458760:UYH458781 UOH458760:UOL458781 UEL458760:UEP458781 TUP458760:TUT458781 TKT458760:TKX458781 TAX458760:TBB458781 SRB458760:SRF458781 SHF458760:SHJ458781 RXJ458760:RXN458781 RNN458760:RNR458781 RDR458760:RDV458781 QTV458760:QTZ458781 QJZ458760:QKD458781 QAD458760:QAH458781 PQH458760:PQL458781 PGL458760:PGP458781 OWP458760:OWT458781 OMT458760:OMX458781 OCX458760:ODB458781 NTB458760:NTF458781 NJF458760:NJJ458781 MZJ458760:MZN458781 MPN458760:MPR458781 MFR458760:MFV458781 LVV458760:LVZ458781 LLZ458760:LMD458781 LCD458760:LCH458781 KSH458760:KSL458781 KIL458760:KIP458781 JYP458760:JYT458781 JOT458760:JOX458781 JEX458760:JFB458781 IVB458760:IVF458781 ILF458760:ILJ458781 IBJ458760:IBN458781 HRN458760:HRR458781 HHR458760:HHV458781 GXV458760:GXZ458781 GNZ458760:GOD458781 GED458760:GEH458781 FUH458760:FUL458781 FKL458760:FKP458781 FAP458760:FAT458781 EQT458760:EQX458781 EGX458760:EHB458781 DXB458760:DXF458781 DNF458760:DNJ458781 DDJ458760:DDN458781 CTN458760:CTR458781 CJR458760:CJV458781 BZV458760:BZZ458781 BPZ458760:BQD458781 BGD458760:BGH458781 AWH458760:AWL458781 AML458760:AMP458781 ACP458760:ACT458781 ST458760:SX458781 IX458760:JB458781 WVJ393224:WVN393245 WLN393224:WLR393245 WBR393224:WBV393245 VRV393224:VRZ393245 VHZ393224:VID393245 UYD393224:UYH393245 UOH393224:UOL393245 UEL393224:UEP393245 TUP393224:TUT393245 TKT393224:TKX393245 TAX393224:TBB393245 SRB393224:SRF393245 SHF393224:SHJ393245 RXJ393224:RXN393245 RNN393224:RNR393245 RDR393224:RDV393245 QTV393224:QTZ393245 QJZ393224:QKD393245 QAD393224:QAH393245 PQH393224:PQL393245 PGL393224:PGP393245 OWP393224:OWT393245 OMT393224:OMX393245 OCX393224:ODB393245 NTB393224:NTF393245 NJF393224:NJJ393245 MZJ393224:MZN393245 MPN393224:MPR393245 MFR393224:MFV393245 LVV393224:LVZ393245 LLZ393224:LMD393245 LCD393224:LCH393245 KSH393224:KSL393245 KIL393224:KIP393245 JYP393224:JYT393245 JOT393224:JOX393245 JEX393224:JFB393245 IVB393224:IVF393245 ILF393224:ILJ393245 IBJ393224:IBN393245 HRN393224:HRR393245 HHR393224:HHV393245 GXV393224:GXZ393245 GNZ393224:GOD393245 GED393224:GEH393245 FUH393224:FUL393245 FKL393224:FKP393245 FAP393224:FAT393245 EQT393224:EQX393245 EGX393224:EHB393245 DXB393224:DXF393245 DNF393224:DNJ393245 DDJ393224:DDN393245 CTN393224:CTR393245 CJR393224:CJV393245 BZV393224:BZZ393245 BPZ393224:BQD393245 BGD393224:BGH393245 AWH393224:AWL393245 AML393224:AMP393245 ACP393224:ACT393245 ST393224:SX393245 IX393224:JB393245 WVJ327688:WVN327709 WLN327688:WLR327709 WBR327688:WBV327709 VRV327688:VRZ327709 VHZ327688:VID327709 UYD327688:UYH327709 UOH327688:UOL327709 UEL327688:UEP327709 TUP327688:TUT327709 TKT327688:TKX327709 TAX327688:TBB327709 SRB327688:SRF327709 SHF327688:SHJ327709 RXJ327688:RXN327709 RNN327688:RNR327709 RDR327688:RDV327709 QTV327688:QTZ327709 QJZ327688:QKD327709 QAD327688:QAH327709 PQH327688:PQL327709 PGL327688:PGP327709 OWP327688:OWT327709 OMT327688:OMX327709 OCX327688:ODB327709 NTB327688:NTF327709 NJF327688:NJJ327709 MZJ327688:MZN327709 MPN327688:MPR327709 MFR327688:MFV327709 LVV327688:LVZ327709 LLZ327688:LMD327709 LCD327688:LCH327709 KSH327688:KSL327709 KIL327688:KIP327709 JYP327688:JYT327709 JOT327688:JOX327709 JEX327688:JFB327709 IVB327688:IVF327709 ILF327688:ILJ327709 IBJ327688:IBN327709 HRN327688:HRR327709 HHR327688:HHV327709 GXV327688:GXZ327709 GNZ327688:GOD327709 GED327688:GEH327709 FUH327688:FUL327709 FKL327688:FKP327709 FAP327688:FAT327709 EQT327688:EQX327709 EGX327688:EHB327709 DXB327688:DXF327709 DNF327688:DNJ327709 DDJ327688:DDN327709 CTN327688:CTR327709 CJR327688:CJV327709 BZV327688:BZZ327709 BPZ327688:BQD327709 BGD327688:BGH327709 AWH327688:AWL327709 AML327688:AMP327709 ACP327688:ACT327709 ST327688:SX327709 IX327688:JB327709 WVJ262152:WVN262173 WLN262152:WLR262173 WBR262152:WBV262173 VRV262152:VRZ262173 VHZ262152:VID262173 UYD262152:UYH262173 UOH262152:UOL262173 UEL262152:UEP262173 TUP262152:TUT262173 TKT262152:TKX262173 TAX262152:TBB262173 SRB262152:SRF262173 SHF262152:SHJ262173 RXJ262152:RXN262173 RNN262152:RNR262173 RDR262152:RDV262173 QTV262152:QTZ262173 QJZ262152:QKD262173 QAD262152:QAH262173 PQH262152:PQL262173 PGL262152:PGP262173 OWP262152:OWT262173 OMT262152:OMX262173 OCX262152:ODB262173 NTB262152:NTF262173 NJF262152:NJJ262173 MZJ262152:MZN262173 MPN262152:MPR262173 MFR262152:MFV262173 LVV262152:LVZ262173 LLZ262152:LMD262173 LCD262152:LCH262173 KSH262152:KSL262173 KIL262152:KIP262173 JYP262152:JYT262173 JOT262152:JOX262173 JEX262152:JFB262173 IVB262152:IVF262173 ILF262152:ILJ262173 IBJ262152:IBN262173 HRN262152:HRR262173 HHR262152:HHV262173 GXV262152:GXZ262173 GNZ262152:GOD262173 GED262152:GEH262173 FUH262152:FUL262173 FKL262152:FKP262173 FAP262152:FAT262173 EQT262152:EQX262173 EGX262152:EHB262173 DXB262152:DXF262173 DNF262152:DNJ262173 DDJ262152:DDN262173 CTN262152:CTR262173 CJR262152:CJV262173 BZV262152:BZZ262173 BPZ262152:BQD262173 BGD262152:BGH262173 AWH262152:AWL262173 AML262152:AMP262173 ACP262152:ACT262173 ST262152:SX262173 IX262152:JB262173 WVJ196616:WVN196637 WLN196616:WLR196637 WBR196616:WBV196637 VRV196616:VRZ196637 VHZ196616:VID196637 UYD196616:UYH196637 UOH196616:UOL196637 UEL196616:UEP196637 TUP196616:TUT196637 TKT196616:TKX196637 TAX196616:TBB196637 SRB196616:SRF196637 SHF196616:SHJ196637 RXJ196616:RXN196637 RNN196616:RNR196637 RDR196616:RDV196637 QTV196616:QTZ196637 QJZ196616:QKD196637 QAD196616:QAH196637 PQH196616:PQL196637 PGL196616:PGP196637 OWP196616:OWT196637 OMT196616:OMX196637 OCX196616:ODB196637 NTB196616:NTF196637 NJF196616:NJJ196637 MZJ196616:MZN196637 MPN196616:MPR196637 MFR196616:MFV196637 LVV196616:LVZ196637 LLZ196616:LMD196637 LCD196616:LCH196637 KSH196616:KSL196637 KIL196616:KIP196637 JYP196616:JYT196637 JOT196616:JOX196637 JEX196616:JFB196637 IVB196616:IVF196637 ILF196616:ILJ196637 IBJ196616:IBN196637 HRN196616:HRR196637 HHR196616:HHV196637 GXV196616:GXZ196637 GNZ196616:GOD196637 GED196616:GEH196637 FUH196616:FUL196637 FKL196616:FKP196637 FAP196616:FAT196637 EQT196616:EQX196637 EGX196616:EHB196637 DXB196616:DXF196637 DNF196616:DNJ196637 DDJ196616:DDN196637 CTN196616:CTR196637 CJR196616:CJV196637 BZV196616:BZZ196637 BPZ196616:BQD196637 BGD196616:BGH196637 AWH196616:AWL196637 AML196616:AMP196637 ACP196616:ACT196637 ST196616:SX196637 IX196616:JB196637 WVJ131080:WVN131101 WLN131080:WLR131101 WBR131080:WBV131101 VRV131080:VRZ131101 VHZ131080:VID131101 UYD131080:UYH131101 UOH131080:UOL131101 UEL131080:UEP131101 TUP131080:TUT131101 TKT131080:TKX131101 TAX131080:TBB131101 SRB131080:SRF131101 SHF131080:SHJ131101 RXJ131080:RXN131101 RNN131080:RNR131101 RDR131080:RDV131101 QTV131080:QTZ131101 QJZ131080:QKD131101 QAD131080:QAH131101 PQH131080:PQL131101 PGL131080:PGP131101 OWP131080:OWT131101 OMT131080:OMX131101 OCX131080:ODB131101 NTB131080:NTF131101 NJF131080:NJJ131101 MZJ131080:MZN131101 MPN131080:MPR131101 MFR131080:MFV131101 LVV131080:LVZ131101 LLZ131080:LMD131101 LCD131080:LCH131101 KSH131080:KSL131101 KIL131080:KIP131101 JYP131080:JYT131101 JOT131080:JOX131101 JEX131080:JFB131101 IVB131080:IVF131101 ILF131080:ILJ131101 IBJ131080:IBN131101 HRN131080:HRR131101 HHR131080:HHV131101 GXV131080:GXZ131101 GNZ131080:GOD131101 GED131080:GEH131101 FUH131080:FUL131101 FKL131080:FKP131101 FAP131080:FAT131101 EQT131080:EQX131101 EGX131080:EHB131101 DXB131080:DXF131101 DNF131080:DNJ131101 DDJ131080:DDN131101 CTN131080:CTR131101 CJR131080:CJV131101 BZV131080:BZZ131101 BPZ131080:BQD131101 BGD131080:BGH131101 AWH131080:AWL131101 AML131080:AMP131101 ACP131080:ACT131101 ST131080:SX131101 IX131080:JB131101 WVJ65544:WVN65565 WLN65544:WLR65565 WBR65544:WBV65565 VRV65544:VRZ65565 VHZ65544:VID65565 UYD65544:UYH65565 UOH65544:UOL65565 UEL65544:UEP65565 TUP65544:TUT65565 TKT65544:TKX65565 TAX65544:TBB65565 SRB65544:SRF65565 SHF65544:SHJ65565 RXJ65544:RXN65565 RNN65544:RNR65565 RDR65544:RDV65565 QTV65544:QTZ65565 QJZ65544:QKD65565 QAD65544:QAH65565 PQH65544:PQL65565 PGL65544:PGP65565 OWP65544:OWT65565 OMT65544:OMX65565 OCX65544:ODB65565 NTB65544:NTF65565 NJF65544:NJJ65565 MZJ65544:MZN65565 MPN65544:MPR65565 MFR65544:MFV65565 LVV65544:LVZ65565 LLZ65544:LMD65565 LCD65544:LCH65565 KSH65544:KSL65565 KIL65544:KIP65565 JYP65544:JYT65565 JOT65544:JOX65565 JEX65544:JFB65565 IVB65544:IVF65565 ILF65544:ILJ65565 IBJ65544:IBN65565 HRN65544:HRR65565 HHR65544:HHV65565 GXV65544:GXZ65565 GNZ65544:GOD65565 GED65544:GEH65565 FUH65544:FUL65565 FKL65544:FKP65565 FAP65544:FAT65565 EQT65544:EQX65565 EGX65544:EHB65565 DXB65544:DXF65565 DNF65544:DNJ65565 DDJ65544:DDN65565 CTN65544:CTR65565 CJR65544:CJV65565 BZV65544:BZZ65565 BPZ65544:BQD65565 BGD65544:BGH65565 AWH65544:AWL65565 AML65544:AMP65565 ACP65544:ACT65565" xr:uid="{D5FB12C5-371F-4DCF-B81E-1868ED314F40}">
      <formula1>IF(OR($E65522="f",$E65522="o"),IX65544="",IX65544="x")</formula1>
    </dataValidation>
    <dataValidation type="list" allowBlank="1" showInputMessage="1" showErrorMessage="1" sqref="WVC983048:WVC983098 WLG983048:WLG983098 WBK983048:WBK983098 VRO983048:VRO983098 VHS983048:VHS983098 UXW983048:UXW983098 UOA983048:UOA983098 UEE983048:UEE983098 TUI983048:TUI983098 TKM983048:TKM983098 TAQ983048:TAQ983098 SQU983048:SQU983098 SGY983048:SGY983098 RXC983048:RXC983098 RNG983048:RNG983098 RDK983048:RDK983098 QTO983048:QTO983098 QJS983048:QJS983098 PZW983048:PZW983098 PQA983048:PQA983098 PGE983048:PGE983098 OWI983048:OWI983098 OMM983048:OMM983098 OCQ983048:OCQ983098 NSU983048:NSU983098 NIY983048:NIY983098 MZC983048:MZC983098 MPG983048:MPG983098 MFK983048:MFK983098 LVO983048:LVO983098 LLS983048:LLS983098 LBW983048:LBW983098 KSA983048:KSA983098 KIE983048:KIE983098 JYI983048:JYI983098 JOM983048:JOM983098 JEQ983048:JEQ983098 IUU983048:IUU983098 IKY983048:IKY983098 IBC983048:IBC983098 HRG983048:HRG983098 HHK983048:HHK983098 GXO983048:GXO983098 GNS983048:GNS983098 GDW983048:GDW983098 FUA983048:FUA983098 FKE983048:FKE983098 FAI983048:FAI983098 EQM983048:EQM983098 EGQ983048:EGQ983098 DWU983048:DWU983098 DMY983048:DMY983098 DDC983048:DDC983098 CTG983048:CTG983098 CJK983048:CJK983098 BZO983048:BZO983098 BPS983048:BPS983098 BFW983048:BFW983098 AWA983048:AWA983098 AME983048:AME983098 ACI983048:ACI983098 SM983048:SM983098 IQ983048:IQ983098 E983026:E983076 WVC917512:WVC917562 WLG917512:WLG917562 WBK917512:WBK917562 VRO917512:VRO917562 VHS917512:VHS917562 UXW917512:UXW917562 UOA917512:UOA917562 UEE917512:UEE917562 TUI917512:TUI917562 TKM917512:TKM917562 TAQ917512:TAQ917562 SQU917512:SQU917562 SGY917512:SGY917562 RXC917512:RXC917562 RNG917512:RNG917562 RDK917512:RDK917562 QTO917512:QTO917562 QJS917512:QJS917562 PZW917512:PZW917562 PQA917512:PQA917562 PGE917512:PGE917562 OWI917512:OWI917562 OMM917512:OMM917562 OCQ917512:OCQ917562 NSU917512:NSU917562 NIY917512:NIY917562 MZC917512:MZC917562 MPG917512:MPG917562 MFK917512:MFK917562 LVO917512:LVO917562 LLS917512:LLS917562 LBW917512:LBW917562 KSA917512:KSA917562 KIE917512:KIE917562 JYI917512:JYI917562 JOM917512:JOM917562 JEQ917512:JEQ917562 IUU917512:IUU917562 IKY917512:IKY917562 IBC917512:IBC917562 HRG917512:HRG917562 HHK917512:HHK917562 GXO917512:GXO917562 GNS917512:GNS917562 GDW917512:GDW917562 FUA917512:FUA917562 FKE917512:FKE917562 FAI917512:FAI917562 EQM917512:EQM917562 EGQ917512:EGQ917562 DWU917512:DWU917562 DMY917512:DMY917562 DDC917512:DDC917562 CTG917512:CTG917562 CJK917512:CJK917562 BZO917512:BZO917562 BPS917512:BPS917562 BFW917512:BFW917562 AWA917512:AWA917562 AME917512:AME917562 ACI917512:ACI917562 SM917512:SM917562 IQ917512:IQ917562 E917490:E917540 WVC851976:WVC852026 WLG851976:WLG852026 WBK851976:WBK852026 VRO851976:VRO852026 VHS851976:VHS852026 UXW851976:UXW852026 UOA851976:UOA852026 UEE851976:UEE852026 TUI851976:TUI852026 TKM851976:TKM852026 TAQ851976:TAQ852026 SQU851976:SQU852026 SGY851976:SGY852026 RXC851976:RXC852026 RNG851976:RNG852026 RDK851976:RDK852026 QTO851976:QTO852026 QJS851976:QJS852026 PZW851976:PZW852026 PQA851976:PQA852026 PGE851976:PGE852026 OWI851976:OWI852026 OMM851976:OMM852026 OCQ851976:OCQ852026 NSU851976:NSU852026 NIY851976:NIY852026 MZC851976:MZC852026 MPG851976:MPG852026 MFK851976:MFK852026 LVO851976:LVO852026 LLS851976:LLS852026 LBW851976:LBW852026 KSA851976:KSA852026 KIE851976:KIE852026 JYI851976:JYI852026 JOM851976:JOM852026 JEQ851976:JEQ852026 IUU851976:IUU852026 IKY851976:IKY852026 IBC851976:IBC852026 HRG851976:HRG852026 HHK851976:HHK852026 GXO851976:GXO852026 GNS851976:GNS852026 GDW851976:GDW852026 FUA851976:FUA852026 FKE851976:FKE852026 FAI851976:FAI852026 EQM851976:EQM852026 EGQ851976:EGQ852026 DWU851976:DWU852026 DMY851976:DMY852026 DDC851976:DDC852026 CTG851976:CTG852026 CJK851976:CJK852026 BZO851976:BZO852026 BPS851976:BPS852026 BFW851976:BFW852026 AWA851976:AWA852026 AME851976:AME852026 ACI851976:ACI852026 SM851976:SM852026 IQ851976:IQ852026 E851954:E852004 WVC786440:WVC786490 WLG786440:WLG786490 WBK786440:WBK786490 VRO786440:VRO786490 VHS786440:VHS786490 UXW786440:UXW786490 UOA786440:UOA786490 UEE786440:UEE786490 TUI786440:TUI786490 TKM786440:TKM786490 TAQ786440:TAQ786490 SQU786440:SQU786490 SGY786440:SGY786490 RXC786440:RXC786490 RNG786440:RNG786490 RDK786440:RDK786490 QTO786440:QTO786490 QJS786440:QJS786490 PZW786440:PZW786490 PQA786440:PQA786490 PGE786440:PGE786490 OWI786440:OWI786490 OMM786440:OMM786490 OCQ786440:OCQ786490 NSU786440:NSU786490 NIY786440:NIY786490 MZC786440:MZC786490 MPG786440:MPG786490 MFK786440:MFK786490 LVO786440:LVO786490 LLS786440:LLS786490 LBW786440:LBW786490 KSA786440:KSA786490 KIE786440:KIE786490 JYI786440:JYI786490 JOM786440:JOM786490 JEQ786440:JEQ786490 IUU786440:IUU786490 IKY786440:IKY786490 IBC786440:IBC786490 HRG786440:HRG786490 HHK786440:HHK786490 GXO786440:GXO786490 GNS786440:GNS786490 GDW786440:GDW786490 FUA786440:FUA786490 FKE786440:FKE786490 FAI786440:FAI786490 EQM786440:EQM786490 EGQ786440:EGQ786490 DWU786440:DWU786490 DMY786440:DMY786490 DDC786440:DDC786490 CTG786440:CTG786490 CJK786440:CJK786490 BZO786440:BZO786490 BPS786440:BPS786490 BFW786440:BFW786490 AWA786440:AWA786490 AME786440:AME786490 ACI786440:ACI786490 SM786440:SM786490 IQ786440:IQ786490 E786418:E786468 WVC720904:WVC720954 WLG720904:WLG720954 WBK720904:WBK720954 VRO720904:VRO720954 VHS720904:VHS720954 UXW720904:UXW720954 UOA720904:UOA720954 UEE720904:UEE720954 TUI720904:TUI720954 TKM720904:TKM720954 TAQ720904:TAQ720954 SQU720904:SQU720954 SGY720904:SGY720954 RXC720904:RXC720954 RNG720904:RNG720954 RDK720904:RDK720954 QTO720904:QTO720954 QJS720904:QJS720954 PZW720904:PZW720954 PQA720904:PQA720954 PGE720904:PGE720954 OWI720904:OWI720954 OMM720904:OMM720954 OCQ720904:OCQ720954 NSU720904:NSU720954 NIY720904:NIY720954 MZC720904:MZC720954 MPG720904:MPG720954 MFK720904:MFK720954 LVO720904:LVO720954 LLS720904:LLS720954 LBW720904:LBW720954 KSA720904:KSA720954 KIE720904:KIE720954 JYI720904:JYI720954 JOM720904:JOM720954 JEQ720904:JEQ720954 IUU720904:IUU720954 IKY720904:IKY720954 IBC720904:IBC720954 HRG720904:HRG720954 HHK720904:HHK720954 GXO720904:GXO720954 GNS720904:GNS720954 GDW720904:GDW720954 FUA720904:FUA720954 FKE720904:FKE720954 FAI720904:FAI720954 EQM720904:EQM720954 EGQ720904:EGQ720954 DWU720904:DWU720954 DMY720904:DMY720954 DDC720904:DDC720954 CTG720904:CTG720954 CJK720904:CJK720954 BZO720904:BZO720954 BPS720904:BPS720954 BFW720904:BFW720954 AWA720904:AWA720954 AME720904:AME720954 ACI720904:ACI720954 SM720904:SM720954 IQ720904:IQ720954 E720882:E720932 WVC655368:WVC655418 WLG655368:WLG655418 WBK655368:WBK655418 VRO655368:VRO655418 VHS655368:VHS655418 UXW655368:UXW655418 UOA655368:UOA655418 UEE655368:UEE655418 TUI655368:TUI655418 TKM655368:TKM655418 TAQ655368:TAQ655418 SQU655368:SQU655418 SGY655368:SGY655418 RXC655368:RXC655418 RNG655368:RNG655418 RDK655368:RDK655418 QTO655368:QTO655418 QJS655368:QJS655418 PZW655368:PZW655418 PQA655368:PQA655418 PGE655368:PGE655418 OWI655368:OWI655418 OMM655368:OMM655418 OCQ655368:OCQ655418 NSU655368:NSU655418 NIY655368:NIY655418 MZC655368:MZC655418 MPG655368:MPG655418 MFK655368:MFK655418 LVO655368:LVO655418 LLS655368:LLS655418 LBW655368:LBW655418 KSA655368:KSA655418 KIE655368:KIE655418 JYI655368:JYI655418 JOM655368:JOM655418 JEQ655368:JEQ655418 IUU655368:IUU655418 IKY655368:IKY655418 IBC655368:IBC655418 HRG655368:HRG655418 HHK655368:HHK655418 GXO655368:GXO655418 GNS655368:GNS655418 GDW655368:GDW655418 FUA655368:FUA655418 FKE655368:FKE655418 FAI655368:FAI655418 EQM655368:EQM655418 EGQ655368:EGQ655418 DWU655368:DWU655418 DMY655368:DMY655418 DDC655368:DDC655418 CTG655368:CTG655418 CJK655368:CJK655418 BZO655368:BZO655418 BPS655368:BPS655418 BFW655368:BFW655418 AWA655368:AWA655418 AME655368:AME655418 ACI655368:ACI655418 SM655368:SM655418 IQ655368:IQ655418 E655346:E655396 WVC589832:WVC589882 WLG589832:WLG589882 WBK589832:WBK589882 VRO589832:VRO589882 VHS589832:VHS589882 UXW589832:UXW589882 UOA589832:UOA589882 UEE589832:UEE589882 TUI589832:TUI589882 TKM589832:TKM589882 TAQ589832:TAQ589882 SQU589832:SQU589882 SGY589832:SGY589882 RXC589832:RXC589882 RNG589832:RNG589882 RDK589832:RDK589882 QTO589832:QTO589882 QJS589832:QJS589882 PZW589832:PZW589882 PQA589832:PQA589882 PGE589832:PGE589882 OWI589832:OWI589882 OMM589832:OMM589882 OCQ589832:OCQ589882 NSU589832:NSU589882 NIY589832:NIY589882 MZC589832:MZC589882 MPG589832:MPG589882 MFK589832:MFK589882 LVO589832:LVO589882 LLS589832:LLS589882 LBW589832:LBW589882 KSA589832:KSA589882 KIE589832:KIE589882 JYI589832:JYI589882 JOM589832:JOM589882 JEQ589832:JEQ589882 IUU589832:IUU589882 IKY589832:IKY589882 IBC589832:IBC589882 HRG589832:HRG589882 HHK589832:HHK589882 GXO589832:GXO589882 GNS589832:GNS589882 GDW589832:GDW589882 FUA589832:FUA589882 FKE589832:FKE589882 FAI589832:FAI589882 EQM589832:EQM589882 EGQ589832:EGQ589882 DWU589832:DWU589882 DMY589832:DMY589882 DDC589832:DDC589882 CTG589832:CTG589882 CJK589832:CJK589882 BZO589832:BZO589882 BPS589832:BPS589882 BFW589832:BFW589882 AWA589832:AWA589882 AME589832:AME589882 ACI589832:ACI589882 SM589832:SM589882 IQ589832:IQ589882 E589810:E589860 WVC524296:WVC524346 WLG524296:WLG524346 WBK524296:WBK524346 VRO524296:VRO524346 VHS524296:VHS524346 UXW524296:UXW524346 UOA524296:UOA524346 UEE524296:UEE524346 TUI524296:TUI524346 TKM524296:TKM524346 TAQ524296:TAQ524346 SQU524296:SQU524346 SGY524296:SGY524346 RXC524296:RXC524346 RNG524296:RNG524346 RDK524296:RDK524346 QTO524296:QTO524346 QJS524296:QJS524346 PZW524296:PZW524346 PQA524296:PQA524346 PGE524296:PGE524346 OWI524296:OWI524346 OMM524296:OMM524346 OCQ524296:OCQ524346 NSU524296:NSU524346 NIY524296:NIY524346 MZC524296:MZC524346 MPG524296:MPG524346 MFK524296:MFK524346 LVO524296:LVO524346 LLS524296:LLS524346 LBW524296:LBW524346 KSA524296:KSA524346 KIE524296:KIE524346 JYI524296:JYI524346 JOM524296:JOM524346 JEQ524296:JEQ524346 IUU524296:IUU524346 IKY524296:IKY524346 IBC524296:IBC524346 HRG524296:HRG524346 HHK524296:HHK524346 GXO524296:GXO524346 GNS524296:GNS524346 GDW524296:GDW524346 FUA524296:FUA524346 FKE524296:FKE524346 FAI524296:FAI524346 EQM524296:EQM524346 EGQ524296:EGQ524346 DWU524296:DWU524346 DMY524296:DMY524346 DDC524296:DDC524346 CTG524296:CTG524346 CJK524296:CJK524346 BZO524296:BZO524346 BPS524296:BPS524346 BFW524296:BFW524346 AWA524296:AWA524346 AME524296:AME524346 ACI524296:ACI524346 SM524296:SM524346 IQ524296:IQ524346 E524274:E524324 WVC458760:WVC458810 WLG458760:WLG458810 WBK458760:WBK458810 VRO458760:VRO458810 VHS458760:VHS458810 UXW458760:UXW458810 UOA458760:UOA458810 UEE458760:UEE458810 TUI458760:TUI458810 TKM458760:TKM458810 TAQ458760:TAQ458810 SQU458760:SQU458810 SGY458760:SGY458810 RXC458760:RXC458810 RNG458760:RNG458810 RDK458760:RDK458810 QTO458760:QTO458810 QJS458760:QJS458810 PZW458760:PZW458810 PQA458760:PQA458810 PGE458760:PGE458810 OWI458760:OWI458810 OMM458760:OMM458810 OCQ458760:OCQ458810 NSU458760:NSU458810 NIY458760:NIY458810 MZC458760:MZC458810 MPG458760:MPG458810 MFK458760:MFK458810 LVO458760:LVO458810 LLS458760:LLS458810 LBW458760:LBW458810 KSA458760:KSA458810 KIE458760:KIE458810 JYI458760:JYI458810 JOM458760:JOM458810 JEQ458760:JEQ458810 IUU458760:IUU458810 IKY458760:IKY458810 IBC458760:IBC458810 HRG458760:HRG458810 HHK458760:HHK458810 GXO458760:GXO458810 GNS458760:GNS458810 GDW458760:GDW458810 FUA458760:FUA458810 FKE458760:FKE458810 FAI458760:FAI458810 EQM458760:EQM458810 EGQ458760:EGQ458810 DWU458760:DWU458810 DMY458760:DMY458810 DDC458760:DDC458810 CTG458760:CTG458810 CJK458760:CJK458810 BZO458760:BZO458810 BPS458760:BPS458810 BFW458760:BFW458810 AWA458760:AWA458810 AME458760:AME458810 ACI458760:ACI458810 SM458760:SM458810 IQ458760:IQ458810 E458738:E458788 WVC393224:WVC393274 WLG393224:WLG393274 WBK393224:WBK393274 VRO393224:VRO393274 VHS393224:VHS393274 UXW393224:UXW393274 UOA393224:UOA393274 UEE393224:UEE393274 TUI393224:TUI393274 TKM393224:TKM393274 TAQ393224:TAQ393274 SQU393224:SQU393274 SGY393224:SGY393274 RXC393224:RXC393274 RNG393224:RNG393274 RDK393224:RDK393274 QTO393224:QTO393274 QJS393224:QJS393274 PZW393224:PZW393274 PQA393224:PQA393274 PGE393224:PGE393274 OWI393224:OWI393274 OMM393224:OMM393274 OCQ393224:OCQ393274 NSU393224:NSU393274 NIY393224:NIY393274 MZC393224:MZC393274 MPG393224:MPG393274 MFK393224:MFK393274 LVO393224:LVO393274 LLS393224:LLS393274 LBW393224:LBW393274 KSA393224:KSA393274 KIE393224:KIE393274 JYI393224:JYI393274 JOM393224:JOM393274 JEQ393224:JEQ393274 IUU393224:IUU393274 IKY393224:IKY393274 IBC393224:IBC393274 HRG393224:HRG393274 HHK393224:HHK393274 GXO393224:GXO393274 GNS393224:GNS393274 GDW393224:GDW393274 FUA393224:FUA393274 FKE393224:FKE393274 FAI393224:FAI393274 EQM393224:EQM393274 EGQ393224:EGQ393274 DWU393224:DWU393274 DMY393224:DMY393274 DDC393224:DDC393274 CTG393224:CTG393274 CJK393224:CJK393274 BZO393224:BZO393274 BPS393224:BPS393274 BFW393224:BFW393274 AWA393224:AWA393274 AME393224:AME393274 ACI393224:ACI393274 SM393224:SM393274 IQ393224:IQ393274 E393202:E393252 WVC327688:WVC327738 WLG327688:WLG327738 WBK327688:WBK327738 VRO327688:VRO327738 VHS327688:VHS327738 UXW327688:UXW327738 UOA327688:UOA327738 UEE327688:UEE327738 TUI327688:TUI327738 TKM327688:TKM327738 TAQ327688:TAQ327738 SQU327688:SQU327738 SGY327688:SGY327738 RXC327688:RXC327738 RNG327688:RNG327738 RDK327688:RDK327738 QTO327688:QTO327738 QJS327688:QJS327738 PZW327688:PZW327738 PQA327688:PQA327738 PGE327688:PGE327738 OWI327688:OWI327738 OMM327688:OMM327738 OCQ327688:OCQ327738 NSU327688:NSU327738 NIY327688:NIY327738 MZC327688:MZC327738 MPG327688:MPG327738 MFK327688:MFK327738 LVO327688:LVO327738 LLS327688:LLS327738 LBW327688:LBW327738 KSA327688:KSA327738 KIE327688:KIE327738 JYI327688:JYI327738 JOM327688:JOM327738 JEQ327688:JEQ327738 IUU327688:IUU327738 IKY327688:IKY327738 IBC327688:IBC327738 HRG327688:HRG327738 HHK327688:HHK327738 GXO327688:GXO327738 GNS327688:GNS327738 GDW327688:GDW327738 FUA327688:FUA327738 FKE327688:FKE327738 FAI327688:FAI327738 EQM327688:EQM327738 EGQ327688:EGQ327738 DWU327688:DWU327738 DMY327688:DMY327738 DDC327688:DDC327738 CTG327688:CTG327738 CJK327688:CJK327738 BZO327688:BZO327738 BPS327688:BPS327738 BFW327688:BFW327738 AWA327688:AWA327738 AME327688:AME327738 ACI327688:ACI327738 SM327688:SM327738 IQ327688:IQ327738 E327666:E327716 WVC262152:WVC262202 WLG262152:WLG262202 WBK262152:WBK262202 VRO262152:VRO262202 VHS262152:VHS262202 UXW262152:UXW262202 UOA262152:UOA262202 UEE262152:UEE262202 TUI262152:TUI262202 TKM262152:TKM262202 TAQ262152:TAQ262202 SQU262152:SQU262202 SGY262152:SGY262202 RXC262152:RXC262202 RNG262152:RNG262202 RDK262152:RDK262202 QTO262152:QTO262202 QJS262152:QJS262202 PZW262152:PZW262202 PQA262152:PQA262202 PGE262152:PGE262202 OWI262152:OWI262202 OMM262152:OMM262202 OCQ262152:OCQ262202 NSU262152:NSU262202 NIY262152:NIY262202 MZC262152:MZC262202 MPG262152:MPG262202 MFK262152:MFK262202 LVO262152:LVO262202 LLS262152:LLS262202 LBW262152:LBW262202 KSA262152:KSA262202 KIE262152:KIE262202 JYI262152:JYI262202 JOM262152:JOM262202 JEQ262152:JEQ262202 IUU262152:IUU262202 IKY262152:IKY262202 IBC262152:IBC262202 HRG262152:HRG262202 HHK262152:HHK262202 GXO262152:GXO262202 GNS262152:GNS262202 GDW262152:GDW262202 FUA262152:FUA262202 FKE262152:FKE262202 FAI262152:FAI262202 EQM262152:EQM262202 EGQ262152:EGQ262202 DWU262152:DWU262202 DMY262152:DMY262202 DDC262152:DDC262202 CTG262152:CTG262202 CJK262152:CJK262202 BZO262152:BZO262202 BPS262152:BPS262202 BFW262152:BFW262202 AWA262152:AWA262202 AME262152:AME262202 ACI262152:ACI262202 SM262152:SM262202 IQ262152:IQ262202 E262130:E262180 WVC196616:WVC196666 WLG196616:WLG196666 WBK196616:WBK196666 VRO196616:VRO196666 VHS196616:VHS196666 UXW196616:UXW196666 UOA196616:UOA196666 UEE196616:UEE196666 TUI196616:TUI196666 TKM196616:TKM196666 TAQ196616:TAQ196666 SQU196616:SQU196666 SGY196616:SGY196666 RXC196616:RXC196666 RNG196616:RNG196666 RDK196616:RDK196666 QTO196616:QTO196666 QJS196616:QJS196666 PZW196616:PZW196666 PQA196616:PQA196666 PGE196616:PGE196666 OWI196616:OWI196666 OMM196616:OMM196666 OCQ196616:OCQ196666 NSU196616:NSU196666 NIY196616:NIY196666 MZC196616:MZC196666 MPG196616:MPG196666 MFK196616:MFK196666 LVO196616:LVO196666 LLS196616:LLS196666 LBW196616:LBW196666 KSA196616:KSA196666 KIE196616:KIE196666 JYI196616:JYI196666 JOM196616:JOM196666 JEQ196616:JEQ196666 IUU196616:IUU196666 IKY196616:IKY196666 IBC196616:IBC196666 HRG196616:HRG196666 HHK196616:HHK196666 GXO196616:GXO196666 GNS196616:GNS196666 GDW196616:GDW196666 FUA196616:FUA196666 FKE196616:FKE196666 FAI196616:FAI196666 EQM196616:EQM196666 EGQ196616:EGQ196666 DWU196616:DWU196666 DMY196616:DMY196666 DDC196616:DDC196666 CTG196616:CTG196666 CJK196616:CJK196666 BZO196616:BZO196666 BPS196616:BPS196666 BFW196616:BFW196666 AWA196616:AWA196666 AME196616:AME196666 ACI196616:ACI196666 SM196616:SM196666 IQ196616:IQ196666 E196594:E196644 WVC131080:WVC131130 WLG131080:WLG131130 WBK131080:WBK131130 VRO131080:VRO131130 VHS131080:VHS131130 UXW131080:UXW131130 UOA131080:UOA131130 UEE131080:UEE131130 TUI131080:TUI131130 TKM131080:TKM131130 TAQ131080:TAQ131130 SQU131080:SQU131130 SGY131080:SGY131130 RXC131080:RXC131130 RNG131080:RNG131130 RDK131080:RDK131130 QTO131080:QTO131130 QJS131080:QJS131130 PZW131080:PZW131130 PQA131080:PQA131130 PGE131080:PGE131130 OWI131080:OWI131130 OMM131080:OMM131130 OCQ131080:OCQ131130 NSU131080:NSU131130 NIY131080:NIY131130 MZC131080:MZC131130 MPG131080:MPG131130 MFK131080:MFK131130 LVO131080:LVO131130 LLS131080:LLS131130 LBW131080:LBW131130 KSA131080:KSA131130 KIE131080:KIE131130 JYI131080:JYI131130 JOM131080:JOM131130 JEQ131080:JEQ131130 IUU131080:IUU131130 IKY131080:IKY131130 IBC131080:IBC131130 HRG131080:HRG131130 HHK131080:HHK131130 GXO131080:GXO131130 GNS131080:GNS131130 GDW131080:GDW131130 FUA131080:FUA131130 FKE131080:FKE131130 FAI131080:FAI131130 EQM131080:EQM131130 EGQ131080:EGQ131130 DWU131080:DWU131130 DMY131080:DMY131130 DDC131080:DDC131130 CTG131080:CTG131130 CJK131080:CJK131130 BZO131080:BZO131130 BPS131080:BPS131130 BFW131080:BFW131130 AWA131080:AWA131130 AME131080:AME131130 ACI131080:ACI131130 SM131080:SM131130 IQ131080:IQ131130 E131058:E131108 WVC65544:WVC65594 WLG65544:WLG65594 WBK65544:WBK65594 VRO65544:VRO65594 VHS65544:VHS65594 UXW65544:UXW65594 UOA65544:UOA65594 UEE65544:UEE65594 TUI65544:TUI65594 TKM65544:TKM65594 TAQ65544:TAQ65594 SQU65544:SQU65594 SGY65544:SGY65594 RXC65544:RXC65594 RNG65544:RNG65594 RDK65544:RDK65594 QTO65544:QTO65594 QJS65544:QJS65594 PZW65544:PZW65594 PQA65544:PQA65594 PGE65544:PGE65594 OWI65544:OWI65594 OMM65544:OMM65594 OCQ65544:OCQ65594 NSU65544:NSU65594 NIY65544:NIY65594 MZC65544:MZC65594 MPG65544:MPG65594 MFK65544:MFK65594 LVO65544:LVO65594 LLS65544:LLS65594 LBW65544:LBW65594 KSA65544:KSA65594 KIE65544:KIE65594 JYI65544:JYI65594 JOM65544:JOM65594 JEQ65544:JEQ65594 IUU65544:IUU65594 IKY65544:IKY65594 IBC65544:IBC65594 HRG65544:HRG65594 HHK65544:HHK65594 GXO65544:GXO65594 GNS65544:GNS65594 GDW65544:GDW65594 FUA65544:FUA65594 FKE65544:FKE65594 FAI65544:FAI65594 EQM65544:EQM65594 EGQ65544:EGQ65594 DWU65544:DWU65594 DMY65544:DMY65594 DDC65544:DDC65594 CTG65544:CTG65594 CJK65544:CJK65594 BZO65544:BZO65594 BPS65544:BPS65594 BFW65544:BFW65594 AWA65544:AWA65594 AME65544:AME65594 ACI65544:ACI65594 SM65544:SM65594 IQ65544:IQ65594 E65522:E65572 WUT16:WUT85 WKX16:WKX85 WBB16:WBB85 VRF16:VRF85 VHJ16:VHJ85 UXN16:UXN85 UNR16:UNR85 UDV16:UDV85 TTZ16:TTZ85 TKD16:TKD85 TAH16:TAH85 SQL16:SQL85 SGP16:SGP85 RWT16:RWT85 RMX16:RMX85 RDB16:RDB85 QTF16:QTF85 QJJ16:QJJ85 PZN16:PZN85 PPR16:PPR85 PFV16:PFV85 OVZ16:OVZ85 OMD16:OMD85 OCH16:OCH85 NSL16:NSL85 NIP16:NIP85 MYT16:MYT85 MOX16:MOX85 MFB16:MFB85 LVF16:LVF85 LLJ16:LLJ85 LBN16:LBN85 KRR16:KRR85 KHV16:KHV85 JXZ16:JXZ85 JOD16:JOD85 JEH16:JEH85 IUL16:IUL85 IKP16:IKP85 IAT16:IAT85 HQX16:HQX85 HHB16:HHB85 GXF16:GXF85 GNJ16:GNJ85 GDN16:GDN85 FTR16:FTR85 FJV16:FJV85 EZZ16:EZZ85 EQD16:EQD85 EGH16:EGH85 DWL16:DWL85 DMP16:DMP85 DCT16:DCT85 CSX16:CSX85 CJB16:CJB85 BZF16:BZF85 BPJ16:BPJ85 BFN16:BFN85 AVR16:AVR85 ALV16:ALV85 ABZ16:ABZ85 SD16:SD85 IH16:IH85" xr:uid="{C9C24F8B-6480-4F6F-8B5A-0CFC7D5014A0}">
      <formula1>#REF!</formula1>
    </dataValidation>
    <dataValidation type="whole" allowBlank="1" showInputMessage="1" showErrorMessage="1" error="Gelieve een bedrag lager dan 20.000 EUR in te vullen" sqref="WVC983120 E65594 IQ65616 SM65616 ACI65616 AME65616 AWA65616 BFW65616 BPS65616 BZO65616 CJK65616 CTG65616 DDC65616 DMY65616 DWU65616 EGQ65616 EQM65616 FAI65616 FKE65616 FUA65616 GDW65616 GNS65616 GXO65616 HHK65616 HRG65616 IBC65616 IKY65616 IUU65616 JEQ65616 JOM65616 JYI65616 KIE65616 KSA65616 LBW65616 LLS65616 LVO65616 MFK65616 MPG65616 MZC65616 NIY65616 NSU65616 OCQ65616 OMM65616 OWI65616 PGE65616 PQA65616 PZW65616 QJS65616 QTO65616 RDK65616 RNG65616 RXC65616 SGY65616 SQU65616 TAQ65616 TKM65616 TUI65616 UEE65616 UOA65616 UXW65616 VHS65616 VRO65616 WBK65616 WLG65616 WVC65616 E131130 IQ131152 SM131152 ACI131152 AME131152 AWA131152 BFW131152 BPS131152 BZO131152 CJK131152 CTG131152 DDC131152 DMY131152 DWU131152 EGQ131152 EQM131152 FAI131152 FKE131152 FUA131152 GDW131152 GNS131152 GXO131152 HHK131152 HRG131152 IBC131152 IKY131152 IUU131152 JEQ131152 JOM131152 JYI131152 KIE131152 KSA131152 LBW131152 LLS131152 LVO131152 MFK131152 MPG131152 MZC131152 NIY131152 NSU131152 OCQ131152 OMM131152 OWI131152 PGE131152 PQA131152 PZW131152 QJS131152 QTO131152 RDK131152 RNG131152 RXC131152 SGY131152 SQU131152 TAQ131152 TKM131152 TUI131152 UEE131152 UOA131152 UXW131152 VHS131152 VRO131152 WBK131152 WLG131152 WVC131152 E196666 IQ196688 SM196688 ACI196688 AME196688 AWA196688 BFW196688 BPS196688 BZO196688 CJK196688 CTG196688 DDC196688 DMY196688 DWU196688 EGQ196688 EQM196688 FAI196688 FKE196688 FUA196688 GDW196688 GNS196688 GXO196688 HHK196688 HRG196688 IBC196688 IKY196688 IUU196688 JEQ196688 JOM196688 JYI196688 KIE196688 KSA196688 LBW196688 LLS196688 LVO196688 MFK196688 MPG196688 MZC196688 NIY196688 NSU196688 OCQ196688 OMM196688 OWI196688 PGE196688 PQA196688 PZW196688 QJS196688 QTO196688 RDK196688 RNG196688 RXC196688 SGY196688 SQU196688 TAQ196688 TKM196688 TUI196688 UEE196688 UOA196688 UXW196688 VHS196688 VRO196688 WBK196688 WLG196688 WVC196688 E262202 IQ262224 SM262224 ACI262224 AME262224 AWA262224 BFW262224 BPS262224 BZO262224 CJK262224 CTG262224 DDC262224 DMY262224 DWU262224 EGQ262224 EQM262224 FAI262224 FKE262224 FUA262224 GDW262224 GNS262224 GXO262224 HHK262224 HRG262224 IBC262224 IKY262224 IUU262224 JEQ262224 JOM262224 JYI262224 KIE262224 KSA262224 LBW262224 LLS262224 LVO262224 MFK262224 MPG262224 MZC262224 NIY262224 NSU262224 OCQ262224 OMM262224 OWI262224 PGE262224 PQA262224 PZW262224 QJS262224 QTO262224 RDK262224 RNG262224 RXC262224 SGY262224 SQU262224 TAQ262224 TKM262224 TUI262224 UEE262224 UOA262224 UXW262224 VHS262224 VRO262224 WBK262224 WLG262224 WVC262224 E327738 IQ327760 SM327760 ACI327760 AME327760 AWA327760 BFW327760 BPS327760 BZO327760 CJK327760 CTG327760 DDC327760 DMY327760 DWU327760 EGQ327760 EQM327760 FAI327760 FKE327760 FUA327760 GDW327760 GNS327760 GXO327760 HHK327760 HRG327760 IBC327760 IKY327760 IUU327760 JEQ327760 JOM327760 JYI327760 KIE327760 KSA327760 LBW327760 LLS327760 LVO327760 MFK327760 MPG327760 MZC327760 NIY327760 NSU327760 OCQ327760 OMM327760 OWI327760 PGE327760 PQA327760 PZW327760 QJS327760 QTO327760 RDK327760 RNG327760 RXC327760 SGY327760 SQU327760 TAQ327760 TKM327760 TUI327760 UEE327760 UOA327760 UXW327760 VHS327760 VRO327760 WBK327760 WLG327760 WVC327760 E393274 IQ393296 SM393296 ACI393296 AME393296 AWA393296 BFW393296 BPS393296 BZO393296 CJK393296 CTG393296 DDC393296 DMY393296 DWU393296 EGQ393296 EQM393296 FAI393296 FKE393296 FUA393296 GDW393296 GNS393296 GXO393296 HHK393296 HRG393296 IBC393296 IKY393296 IUU393296 JEQ393296 JOM393296 JYI393296 KIE393296 KSA393296 LBW393296 LLS393296 LVO393296 MFK393296 MPG393296 MZC393296 NIY393296 NSU393296 OCQ393296 OMM393296 OWI393296 PGE393296 PQA393296 PZW393296 QJS393296 QTO393296 RDK393296 RNG393296 RXC393296 SGY393296 SQU393296 TAQ393296 TKM393296 TUI393296 UEE393296 UOA393296 UXW393296 VHS393296 VRO393296 WBK393296 WLG393296 WVC393296 E458810 IQ458832 SM458832 ACI458832 AME458832 AWA458832 BFW458832 BPS458832 BZO458832 CJK458832 CTG458832 DDC458832 DMY458832 DWU458832 EGQ458832 EQM458832 FAI458832 FKE458832 FUA458832 GDW458832 GNS458832 GXO458832 HHK458832 HRG458832 IBC458832 IKY458832 IUU458832 JEQ458832 JOM458832 JYI458832 KIE458832 KSA458832 LBW458832 LLS458832 LVO458832 MFK458832 MPG458832 MZC458832 NIY458832 NSU458832 OCQ458832 OMM458832 OWI458832 PGE458832 PQA458832 PZW458832 QJS458832 QTO458832 RDK458832 RNG458832 RXC458832 SGY458832 SQU458832 TAQ458832 TKM458832 TUI458832 UEE458832 UOA458832 UXW458832 VHS458832 VRO458832 WBK458832 WLG458832 WVC458832 E524346 IQ524368 SM524368 ACI524368 AME524368 AWA524368 BFW524368 BPS524368 BZO524368 CJK524368 CTG524368 DDC524368 DMY524368 DWU524368 EGQ524368 EQM524368 FAI524368 FKE524368 FUA524368 GDW524368 GNS524368 GXO524368 HHK524368 HRG524368 IBC524368 IKY524368 IUU524368 JEQ524368 JOM524368 JYI524368 KIE524368 KSA524368 LBW524368 LLS524368 LVO524368 MFK524368 MPG524368 MZC524368 NIY524368 NSU524368 OCQ524368 OMM524368 OWI524368 PGE524368 PQA524368 PZW524368 QJS524368 QTO524368 RDK524368 RNG524368 RXC524368 SGY524368 SQU524368 TAQ524368 TKM524368 TUI524368 UEE524368 UOA524368 UXW524368 VHS524368 VRO524368 WBK524368 WLG524368 WVC524368 E589882 IQ589904 SM589904 ACI589904 AME589904 AWA589904 BFW589904 BPS589904 BZO589904 CJK589904 CTG589904 DDC589904 DMY589904 DWU589904 EGQ589904 EQM589904 FAI589904 FKE589904 FUA589904 GDW589904 GNS589904 GXO589904 HHK589904 HRG589904 IBC589904 IKY589904 IUU589904 JEQ589904 JOM589904 JYI589904 KIE589904 KSA589904 LBW589904 LLS589904 LVO589904 MFK589904 MPG589904 MZC589904 NIY589904 NSU589904 OCQ589904 OMM589904 OWI589904 PGE589904 PQA589904 PZW589904 QJS589904 QTO589904 RDK589904 RNG589904 RXC589904 SGY589904 SQU589904 TAQ589904 TKM589904 TUI589904 UEE589904 UOA589904 UXW589904 VHS589904 VRO589904 WBK589904 WLG589904 WVC589904 E655418 IQ655440 SM655440 ACI655440 AME655440 AWA655440 BFW655440 BPS655440 BZO655440 CJK655440 CTG655440 DDC655440 DMY655440 DWU655440 EGQ655440 EQM655440 FAI655440 FKE655440 FUA655440 GDW655440 GNS655440 GXO655440 HHK655440 HRG655440 IBC655440 IKY655440 IUU655440 JEQ655440 JOM655440 JYI655440 KIE655440 KSA655440 LBW655440 LLS655440 LVO655440 MFK655440 MPG655440 MZC655440 NIY655440 NSU655440 OCQ655440 OMM655440 OWI655440 PGE655440 PQA655440 PZW655440 QJS655440 QTO655440 RDK655440 RNG655440 RXC655440 SGY655440 SQU655440 TAQ655440 TKM655440 TUI655440 UEE655440 UOA655440 UXW655440 VHS655440 VRO655440 WBK655440 WLG655440 WVC655440 E720954 IQ720976 SM720976 ACI720976 AME720976 AWA720976 BFW720976 BPS720976 BZO720976 CJK720976 CTG720976 DDC720976 DMY720976 DWU720976 EGQ720976 EQM720976 FAI720976 FKE720976 FUA720976 GDW720976 GNS720976 GXO720976 HHK720976 HRG720976 IBC720976 IKY720976 IUU720976 JEQ720976 JOM720976 JYI720976 KIE720976 KSA720976 LBW720976 LLS720976 LVO720976 MFK720976 MPG720976 MZC720976 NIY720976 NSU720976 OCQ720976 OMM720976 OWI720976 PGE720976 PQA720976 PZW720976 QJS720976 QTO720976 RDK720976 RNG720976 RXC720976 SGY720976 SQU720976 TAQ720976 TKM720976 TUI720976 UEE720976 UOA720976 UXW720976 VHS720976 VRO720976 WBK720976 WLG720976 WVC720976 E786490 IQ786512 SM786512 ACI786512 AME786512 AWA786512 BFW786512 BPS786512 BZO786512 CJK786512 CTG786512 DDC786512 DMY786512 DWU786512 EGQ786512 EQM786512 FAI786512 FKE786512 FUA786512 GDW786512 GNS786512 GXO786512 HHK786512 HRG786512 IBC786512 IKY786512 IUU786512 JEQ786512 JOM786512 JYI786512 KIE786512 KSA786512 LBW786512 LLS786512 LVO786512 MFK786512 MPG786512 MZC786512 NIY786512 NSU786512 OCQ786512 OMM786512 OWI786512 PGE786512 PQA786512 PZW786512 QJS786512 QTO786512 RDK786512 RNG786512 RXC786512 SGY786512 SQU786512 TAQ786512 TKM786512 TUI786512 UEE786512 UOA786512 UXW786512 VHS786512 VRO786512 WBK786512 WLG786512 WVC786512 E852026 IQ852048 SM852048 ACI852048 AME852048 AWA852048 BFW852048 BPS852048 BZO852048 CJK852048 CTG852048 DDC852048 DMY852048 DWU852048 EGQ852048 EQM852048 FAI852048 FKE852048 FUA852048 GDW852048 GNS852048 GXO852048 HHK852048 HRG852048 IBC852048 IKY852048 IUU852048 JEQ852048 JOM852048 JYI852048 KIE852048 KSA852048 LBW852048 LLS852048 LVO852048 MFK852048 MPG852048 MZC852048 NIY852048 NSU852048 OCQ852048 OMM852048 OWI852048 PGE852048 PQA852048 PZW852048 QJS852048 QTO852048 RDK852048 RNG852048 RXC852048 SGY852048 SQU852048 TAQ852048 TKM852048 TUI852048 UEE852048 UOA852048 UXW852048 VHS852048 VRO852048 WBK852048 WLG852048 WVC852048 E917562 IQ917584 SM917584 ACI917584 AME917584 AWA917584 BFW917584 BPS917584 BZO917584 CJK917584 CTG917584 DDC917584 DMY917584 DWU917584 EGQ917584 EQM917584 FAI917584 FKE917584 FUA917584 GDW917584 GNS917584 GXO917584 HHK917584 HRG917584 IBC917584 IKY917584 IUU917584 JEQ917584 JOM917584 JYI917584 KIE917584 KSA917584 LBW917584 LLS917584 LVO917584 MFK917584 MPG917584 MZC917584 NIY917584 NSU917584 OCQ917584 OMM917584 OWI917584 PGE917584 PQA917584 PZW917584 QJS917584 QTO917584 RDK917584 RNG917584 RXC917584 SGY917584 SQU917584 TAQ917584 TKM917584 TUI917584 UEE917584 UOA917584 UXW917584 VHS917584 VRO917584 WBK917584 WLG917584 WVC917584 E983098 IQ983120 SM983120 ACI983120 AME983120 AWA983120 BFW983120 BPS983120 BZO983120 CJK983120 CTG983120 DDC983120 DMY983120 DWU983120 EGQ983120 EQM983120 FAI983120 FKE983120 FUA983120 GDW983120 GNS983120 GXO983120 HHK983120 HRG983120 IBC983120 IKY983120 IUU983120 JEQ983120 JOM983120 JYI983120 KIE983120 KSA983120 LBW983120 LLS983120 LVO983120 MFK983120 MPG983120 MZC983120 NIY983120 NSU983120 OCQ983120 OMM983120 OWI983120 PGE983120 PQA983120 PZW983120 QJS983120 QTO983120 RDK983120 RNG983120 RXC983120 SGY983120 SQU983120 TAQ983120 TKM983120 TUI983120 UEE983120 UOA983120 UXW983120 VHS983120 VRO983120 WBK983120 WLG983120" xr:uid="{5985FD18-3FA3-410B-A7EB-29DED9521A21}">
      <formula1>0</formula1>
      <formula2>20000</formula2>
    </dataValidation>
    <dataValidation allowBlank="1" showInputMessage="1" showErrorMessage="1" promptTitle="Grote kost" prompt="Gelieve hiernaast het toelichtingsveld te lezen alvorens deze rubriek in te vullen." sqref="G65645 IS65667 SO65667 ACK65667 AMG65667 AWC65667 BFY65667 BPU65667 BZQ65667 CJM65667 CTI65667 DDE65667 DNA65667 DWW65667 EGS65667 EQO65667 FAK65667 FKG65667 FUC65667 GDY65667 GNU65667 GXQ65667 HHM65667 HRI65667 IBE65667 ILA65667 IUW65667 JES65667 JOO65667 JYK65667 KIG65667 KSC65667 LBY65667 LLU65667 LVQ65667 MFM65667 MPI65667 MZE65667 NJA65667 NSW65667 OCS65667 OMO65667 OWK65667 PGG65667 PQC65667 PZY65667 QJU65667 QTQ65667 RDM65667 RNI65667 RXE65667 SHA65667 SQW65667 TAS65667 TKO65667 TUK65667 UEG65667 UOC65667 UXY65667 VHU65667 VRQ65667 WBM65667 WLI65667 WVE65667 G131181 IS131203 SO131203 ACK131203 AMG131203 AWC131203 BFY131203 BPU131203 BZQ131203 CJM131203 CTI131203 DDE131203 DNA131203 DWW131203 EGS131203 EQO131203 FAK131203 FKG131203 FUC131203 GDY131203 GNU131203 GXQ131203 HHM131203 HRI131203 IBE131203 ILA131203 IUW131203 JES131203 JOO131203 JYK131203 KIG131203 KSC131203 LBY131203 LLU131203 LVQ131203 MFM131203 MPI131203 MZE131203 NJA131203 NSW131203 OCS131203 OMO131203 OWK131203 PGG131203 PQC131203 PZY131203 QJU131203 QTQ131203 RDM131203 RNI131203 RXE131203 SHA131203 SQW131203 TAS131203 TKO131203 TUK131203 UEG131203 UOC131203 UXY131203 VHU131203 VRQ131203 WBM131203 WLI131203 WVE131203 G196717 IS196739 SO196739 ACK196739 AMG196739 AWC196739 BFY196739 BPU196739 BZQ196739 CJM196739 CTI196739 DDE196739 DNA196739 DWW196739 EGS196739 EQO196739 FAK196739 FKG196739 FUC196739 GDY196739 GNU196739 GXQ196739 HHM196739 HRI196739 IBE196739 ILA196739 IUW196739 JES196739 JOO196739 JYK196739 KIG196739 KSC196739 LBY196739 LLU196739 LVQ196739 MFM196739 MPI196739 MZE196739 NJA196739 NSW196739 OCS196739 OMO196739 OWK196739 PGG196739 PQC196739 PZY196739 QJU196739 QTQ196739 RDM196739 RNI196739 RXE196739 SHA196739 SQW196739 TAS196739 TKO196739 TUK196739 UEG196739 UOC196739 UXY196739 VHU196739 VRQ196739 WBM196739 WLI196739 WVE196739 G262253 IS262275 SO262275 ACK262275 AMG262275 AWC262275 BFY262275 BPU262275 BZQ262275 CJM262275 CTI262275 DDE262275 DNA262275 DWW262275 EGS262275 EQO262275 FAK262275 FKG262275 FUC262275 GDY262275 GNU262275 GXQ262275 HHM262275 HRI262275 IBE262275 ILA262275 IUW262275 JES262275 JOO262275 JYK262275 KIG262275 KSC262275 LBY262275 LLU262275 LVQ262275 MFM262275 MPI262275 MZE262275 NJA262275 NSW262275 OCS262275 OMO262275 OWK262275 PGG262275 PQC262275 PZY262275 QJU262275 QTQ262275 RDM262275 RNI262275 RXE262275 SHA262275 SQW262275 TAS262275 TKO262275 TUK262275 UEG262275 UOC262275 UXY262275 VHU262275 VRQ262275 WBM262275 WLI262275 WVE262275 G327789 IS327811 SO327811 ACK327811 AMG327811 AWC327811 BFY327811 BPU327811 BZQ327811 CJM327811 CTI327811 DDE327811 DNA327811 DWW327811 EGS327811 EQO327811 FAK327811 FKG327811 FUC327811 GDY327811 GNU327811 GXQ327811 HHM327811 HRI327811 IBE327811 ILA327811 IUW327811 JES327811 JOO327811 JYK327811 KIG327811 KSC327811 LBY327811 LLU327811 LVQ327811 MFM327811 MPI327811 MZE327811 NJA327811 NSW327811 OCS327811 OMO327811 OWK327811 PGG327811 PQC327811 PZY327811 QJU327811 QTQ327811 RDM327811 RNI327811 RXE327811 SHA327811 SQW327811 TAS327811 TKO327811 TUK327811 UEG327811 UOC327811 UXY327811 VHU327811 VRQ327811 WBM327811 WLI327811 WVE327811 G393325 IS393347 SO393347 ACK393347 AMG393347 AWC393347 BFY393347 BPU393347 BZQ393347 CJM393347 CTI393347 DDE393347 DNA393347 DWW393347 EGS393347 EQO393347 FAK393347 FKG393347 FUC393347 GDY393347 GNU393347 GXQ393347 HHM393347 HRI393347 IBE393347 ILA393347 IUW393347 JES393347 JOO393347 JYK393347 KIG393347 KSC393347 LBY393347 LLU393347 LVQ393347 MFM393347 MPI393347 MZE393347 NJA393347 NSW393347 OCS393347 OMO393347 OWK393347 PGG393347 PQC393347 PZY393347 QJU393347 QTQ393347 RDM393347 RNI393347 RXE393347 SHA393347 SQW393347 TAS393347 TKO393347 TUK393347 UEG393347 UOC393347 UXY393347 VHU393347 VRQ393347 WBM393347 WLI393347 WVE393347 G458861 IS458883 SO458883 ACK458883 AMG458883 AWC458883 BFY458883 BPU458883 BZQ458883 CJM458883 CTI458883 DDE458883 DNA458883 DWW458883 EGS458883 EQO458883 FAK458883 FKG458883 FUC458883 GDY458883 GNU458883 GXQ458883 HHM458883 HRI458883 IBE458883 ILA458883 IUW458883 JES458883 JOO458883 JYK458883 KIG458883 KSC458883 LBY458883 LLU458883 LVQ458883 MFM458883 MPI458883 MZE458883 NJA458883 NSW458883 OCS458883 OMO458883 OWK458883 PGG458883 PQC458883 PZY458883 QJU458883 QTQ458883 RDM458883 RNI458883 RXE458883 SHA458883 SQW458883 TAS458883 TKO458883 TUK458883 UEG458883 UOC458883 UXY458883 VHU458883 VRQ458883 WBM458883 WLI458883 WVE458883 G524397 IS524419 SO524419 ACK524419 AMG524419 AWC524419 BFY524419 BPU524419 BZQ524419 CJM524419 CTI524419 DDE524419 DNA524419 DWW524419 EGS524419 EQO524419 FAK524419 FKG524419 FUC524419 GDY524419 GNU524419 GXQ524419 HHM524419 HRI524419 IBE524419 ILA524419 IUW524419 JES524419 JOO524419 JYK524419 KIG524419 KSC524419 LBY524419 LLU524419 LVQ524419 MFM524419 MPI524419 MZE524419 NJA524419 NSW524419 OCS524419 OMO524419 OWK524419 PGG524419 PQC524419 PZY524419 QJU524419 QTQ524419 RDM524419 RNI524419 RXE524419 SHA524419 SQW524419 TAS524419 TKO524419 TUK524419 UEG524419 UOC524419 UXY524419 VHU524419 VRQ524419 WBM524419 WLI524419 WVE524419 G589933 IS589955 SO589955 ACK589955 AMG589955 AWC589955 BFY589955 BPU589955 BZQ589955 CJM589955 CTI589955 DDE589955 DNA589955 DWW589955 EGS589955 EQO589955 FAK589955 FKG589955 FUC589955 GDY589955 GNU589955 GXQ589955 HHM589955 HRI589955 IBE589955 ILA589955 IUW589955 JES589955 JOO589955 JYK589955 KIG589955 KSC589955 LBY589955 LLU589955 LVQ589955 MFM589955 MPI589955 MZE589955 NJA589955 NSW589955 OCS589955 OMO589955 OWK589955 PGG589955 PQC589955 PZY589955 QJU589955 QTQ589955 RDM589955 RNI589955 RXE589955 SHA589955 SQW589955 TAS589955 TKO589955 TUK589955 UEG589955 UOC589955 UXY589955 VHU589955 VRQ589955 WBM589955 WLI589955 WVE589955 G655469 IS655491 SO655491 ACK655491 AMG655491 AWC655491 BFY655491 BPU655491 BZQ655491 CJM655491 CTI655491 DDE655491 DNA655491 DWW655491 EGS655491 EQO655491 FAK655491 FKG655491 FUC655491 GDY655491 GNU655491 GXQ655491 HHM655491 HRI655491 IBE655491 ILA655491 IUW655491 JES655491 JOO655491 JYK655491 KIG655491 KSC655491 LBY655491 LLU655491 LVQ655491 MFM655491 MPI655491 MZE655491 NJA655491 NSW655491 OCS655491 OMO655491 OWK655491 PGG655491 PQC655491 PZY655491 QJU655491 QTQ655491 RDM655491 RNI655491 RXE655491 SHA655491 SQW655491 TAS655491 TKO655491 TUK655491 UEG655491 UOC655491 UXY655491 VHU655491 VRQ655491 WBM655491 WLI655491 WVE655491 G721005 IS721027 SO721027 ACK721027 AMG721027 AWC721027 BFY721027 BPU721027 BZQ721027 CJM721027 CTI721027 DDE721027 DNA721027 DWW721027 EGS721027 EQO721027 FAK721027 FKG721027 FUC721027 GDY721027 GNU721027 GXQ721027 HHM721027 HRI721027 IBE721027 ILA721027 IUW721027 JES721027 JOO721027 JYK721027 KIG721027 KSC721027 LBY721027 LLU721027 LVQ721027 MFM721027 MPI721027 MZE721027 NJA721027 NSW721027 OCS721027 OMO721027 OWK721027 PGG721027 PQC721027 PZY721027 QJU721027 QTQ721027 RDM721027 RNI721027 RXE721027 SHA721027 SQW721027 TAS721027 TKO721027 TUK721027 UEG721027 UOC721027 UXY721027 VHU721027 VRQ721027 WBM721027 WLI721027 WVE721027 G786541 IS786563 SO786563 ACK786563 AMG786563 AWC786563 BFY786563 BPU786563 BZQ786563 CJM786563 CTI786563 DDE786563 DNA786563 DWW786563 EGS786563 EQO786563 FAK786563 FKG786563 FUC786563 GDY786563 GNU786563 GXQ786563 HHM786563 HRI786563 IBE786563 ILA786563 IUW786563 JES786563 JOO786563 JYK786563 KIG786563 KSC786563 LBY786563 LLU786563 LVQ786563 MFM786563 MPI786563 MZE786563 NJA786563 NSW786563 OCS786563 OMO786563 OWK786563 PGG786563 PQC786563 PZY786563 QJU786563 QTQ786563 RDM786563 RNI786563 RXE786563 SHA786563 SQW786563 TAS786563 TKO786563 TUK786563 UEG786563 UOC786563 UXY786563 VHU786563 VRQ786563 WBM786563 WLI786563 WVE786563 G852077 IS852099 SO852099 ACK852099 AMG852099 AWC852099 BFY852099 BPU852099 BZQ852099 CJM852099 CTI852099 DDE852099 DNA852099 DWW852099 EGS852099 EQO852099 FAK852099 FKG852099 FUC852099 GDY852099 GNU852099 GXQ852099 HHM852099 HRI852099 IBE852099 ILA852099 IUW852099 JES852099 JOO852099 JYK852099 KIG852099 KSC852099 LBY852099 LLU852099 LVQ852099 MFM852099 MPI852099 MZE852099 NJA852099 NSW852099 OCS852099 OMO852099 OWK852099 PGG852099 PQC852099 PZY852099 QJU852099 QTQ852099 RDM852099 RNI852099 RXE852099 SHA852099 SQW852099 TAS852099 TKO852099 TUK852099 UEG852099 UOC852099 UXY852099 VHU852099 VRQ852099 WBM852099 WLI852099 WVE852099 G917613 IS917635 SO917635 ACK917635 AMG917635 AWC917635 BFY917635 BPU917635 BZQ917635 CJM917635 CTI917635 DDE917635 DNA917635 DWW917635 EGS917635 EQO917635 FAK917635 FKG917635 FUC917635 GDY917635 GNU917635 GXQ917635 HHM917635 HRI917635 IBE917635 ILA917635 IUW917635 JES917635 JOO917635 JYK917635 KIG917635 KSC917635 LBY917635 LLU917635 LVQ917635 MFM917635 MPI917635 MZE917635 NJA917635 NSW917635 OCS917635 OMO917635 OWK917635 PGG917635 PQC917635 PZY917635 QJU917635 QTQ917635 RDM917635 RNI917635 RXE917635 SHA917635 SQW917635 TAS917635 TKO917635 TUK917635 UEG917635 UOC917635 UXY917635 VHU917635 VRQ917635 WBM917635 WLI917635 WVE917635 G983149 IS983171 SO983171 ACK983171 AMG983171 AWC983171 BFY983171 BPU983171 BZQ983171 CJM983171 CTI983171 DDE983171 DNA983171 DWW983171 EGS983171 EQO983171 FAK983171 FKG983171 FUC983171 GDY983171 GNU983171 GXQ983171 HHM983171 HRI983171 IBE983171 ILA983171 IUW983171 JES983171 JOO983171 JYK983171 KIG983171 KSC983171 LBY983171 LLU983171 LVQ983171 MFM983171 MPI983171 MZE983171 NJA983171 NSW983171 OCS983171 OMO983171 OWK983171 PGG983171 PQC983171 PZY983171 QJU983171 QTQ983171 RDM983171 RNI983171 RXE983171 SHA983171 SQW983171 TAS983171 TKO983171 TUK983171 UEG983171 UOC983171 UXY983171 VHU983171 VRQ983171 WBM983171 WLI983171 WVE983171 WUV161:WUV162 WKZ161:WKZ162 WBD161:WBD162 VRH161:VRH162 VHL161:VHL162 UXP161:UXP162 UNT161:UNT162 UDX161:UDX162 TUB161:TUB162 TKF161:TKF162 TAJ161:TAJ162 SQN161:SQN162 SGR161:SGR162 RWV161:RWV162 RMZ161:RMZ162 RDD161:RDD162 QTH161:QTH162 QJL161:QJL162 PZP161:PZP162 PPT161:PPT162 PFX161:PFX162 OWB161:OWB162 OMF161:OMF162 OCJ161:OCJ162 NSN161:NSN162 NIR161:NIR162 MYV161:MYV162 MOZ161:MOZ162 MFD161:MFD162 LVH161:LVH162 LLL161:LLL162 LBP161:LBP162 KRT161:KRT162 KHX161:KHX162 JYB161:JYB162 JOF161:JOF162 JEJ161:JEJ162 IUN161:IUN162 IKR161:IKR162 IAV161:IAV162 HQZ161:HQZ162 HHD161:HHD162 GXH161:GXH162 GNL161:GNL162 GDP161:GDP162 FTT161:FTT162 FJX161:FJX162 FAB161:FAB162 EQF161:EQF162 EGJ161:EGJ162 DWN161:DWN162 DMR161:DMR162 DCV161:DCV162 CSZ161:CSZ162 CJD161:CJD162 BZH161:BZH162 BPL161:BPL162 BFP161:BFP162 AVT161:AVT162 ALX161:ALX162 ACB161:ACB162 SF161:SF162 IJ161:IJ162" xr:uid="{C6334F0B-B9E1-4A11-A73F-965CDCAE3109}"/>
    <dataValidation type="custom" showInputMessage="1" showErrorMessage="1" error="Gelieve eerst de code in te vullen.  Wanneer code o (onbezoldigd) ingevuld wordt mogen geen brutolonen opgegeven worden." sqref="F983026:N983076 F917490:N917540 F851954:N852004 F786418:N786468 F720882:N720932 F655346:N655396 F589810:N589860 F524274:N524324 F458738:N458788 F393202:N393252 F327666:N327716 F262130:N262180 F196594:N196644 F131058:N131108 F65522:N65572 SE16:SJ85 ACA16:ACF85 ALW16:AMB85 AVS16:AVX85 BFO16:BFT85 BPK16:BPP85 BZG16:BZL85 CJC16:CJH85 CSY16:CTD85 DCU16:DCZ85 DMQ16:DMV85 DWM16:DWR85 EGI16:EGN85 EQE16:EQJ85 FAA16:FAF85 FJW16:FKB85 FTS16:FTX85 GDO16:GDT85 GNK16:GNP85 GXG16:GXL85 HHC16:HHH85 HQY16:HRD85 IAU16:IAZ85 IKQ16:IKV85 IUM16:IUR85 JEI16:JEN85 JOE16:JOJ85 JYA16:JYF85 KHW16:KIB85 KRS16:KRX85 LBO16:LBT85 LLK16:LLP85 LVG16:LVL85 MFC16:MFH85 MOY16:MPD85 MYU16:MYZ85 NIQ16:NIV85 NSM16:NSR85 OCI16:OCN85 OME16:OMJ85 OWA16:OWF85 PFW16:PGB85 PPS16:PPX85 PZO16:PZT85 QJK16:QJP85 QTG16:QTL85 RDC16:RDH85 RMY16:RND85 RWU16:RWZ85 SGQ16:SGV85 SQM16:SQR85 TAI16:TAN85 TKE16:TKJ85 TUA16:TUF85 UDW16:UEB85 UNS16:UNX85 UXO16:UXT85 VHK16:VHP85 VRG16:VRL85 WBC16:WBH85 WKY16:WLD85 WUU16:WUZ85 II16:IN85" xr:uid="{1CC3AE79-5AD8-43CF-89B9-F19B336F6266}">
      <formula1>IF($E16="o",F16="",IF($E16="",F16="",F16&gt;0))</formula1>
    </dataValidation>
    <dataValidation type="decimal" operator="greaterThan" allowBlank="1" showInputMessage="1" showErrorMessage="1" error="Het bedrag moet min. 8.500 euro zijn." sqref="G139:G143" xr:uid="{3EF8D4FC-EC6B-42B0-874C-79BFEC103DCF}">
      <formula1>8499</formula1>
    </dataValidation>
    <dataValidation type="decimal" operator="greaterThan" allowBlank="1" showInputMessage="1" showErrorMessage="1" error="Het bedrag moet min. 10.000 euro zijn." sqref="G124:G138" xr:uid="{CC1692CA-38B5-4454-8851-BF200E4AD3B0}">
      <formula1>9999</formula1>
    </dataValidation>
    <dataValidation type="list" allowBlank="1" showInputMessage="1" showErrorMessage="1" sqref="E16:E85" xr:uid="{088E47FF-0614-4C11-B6BA-5692157502F7}">
      <formula1>"o,w,b"</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5" xr:uid="{1EA4D898-DE21-43F8-B078-8096A1563848}">
      <formula1>IF(OR(ISBLANK(F$11),$E16="o")=TRUE,F16="",F16&gt;0)</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dimension ref="A1:O27"/>
  <sheetViews>
    <sheetView workbookViewId="0">
      <selection activeCell="A23" sqref="A23:O23"/>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s>
  <sheetData>
    <row r="1" spans="1:15" ht="19.5" customHeight="1" thickBot="1" x14ac:dyDescent="0.3">
      <c r="A1" s="341" t="s">
        <v>56</v>
      </c>
      <c r="B1" s="342"/>
      <c r="C1" s="342"/>
      <c r="D1" s="342"/>
      <c r="E1" s="342"/>
      <c r="F1" s="342"/>
      <c r="G1" s="342"/>
      <c r="H1" s="342"/>
      <c r="I1" s="342"/>
      <c r="J1" s="342"/>
      <c r="K1" s="342"/>
      <c r="L1" s="342"/>
      <c r="M1" s="342"/>
      <c r="N1" s="342"/>
      <c r="O1" s="342"/>
    </row>
    <row r="2" spans="1:15" ht="30.75" customHeight="1" thickBot="1" x14ac:dyDescent="0.3">
      <c r="A2" s="131" t="s">
        <v>57</v>
      </c>
      <c r="B2" s="2"/>
      <c r="C2" s="2"/>
      <c r="D2" s="2"/>
      <c r="E2" s="2"/>
      <c r="F2" s="2"/>
      <c r="G2" s="2"/>
      <c r="H2" s="179"/>
      <c r="I2" s="2"/>
      <c r="J2" s="2"/>
      <c r="K2" s="179"/>
      <c r="L2" s="179"/>
      <c r="M2" s="179"/>
      <c r="N2" s="2"/>
      <c r="O2" s="2"/>
    </row>
    <row r="3" spans="1:15" ht="19.5" customHeight="1" x14ac:dyDescent="0.25">
      <c r="A3" s="396" t="s">
        <v>101</v>
      </c>
      <c r="B3" s="346"/>
      <c r="C3" s="346"/>
      <c r="D3" s="346"/>
      <c r="E3" s="346"/>
      <c r="F3" s="346"/>
      <c r="G3" s="346"/>
      <c r="H3" s="346"/>
      <c r="I3" s="346"/>
      <c r="J3" s="346"/>
      <c r="K3" s="346"/>
      <c r="L3" s="346"/>
      <c r="M3" s="346"/>
      <c r="N3" s="346"/>
      <c r="O3" s="347"/>
    </row>
    <row r="4" spans="1:15" ht="15" customHeight="1" x14ac:dyDescent="0.25">
      <c r="A4" s="334" t="s">
        <v>102</v>
      </c>
      <c r="B4" s="397"/>
      <c r="C4" s="331"/>
      <c r="D4" s="332"/>
      <c r="E4" s="332"/>
      <c r="F4" s="332"/>
      <c r="G4" s="332"/>
      <c r="H4" s="332"/>
      <c r="I4" s="332"/>
      <c r="J4" s="332"/>
      <c r="K4" s="332"/>
      <c r="L4" s="332"/>
      <c r="M4" s="332"/>
      <c r="N4" s="332"/>
      <c r="O4" s="333"/>
    </row>
    <row r="5" spans="1:15" ht="15" customHeight="1" x14ac:dyDescent="0.25">
      <c r="A5" s="334" t="s">
        <v>103</v>
      </c>
      <c r="B5" s="397"/>
      <c r="C5" s="331"/>
      <c r="D5" s="332"/>
      <c r="E5" s="332"/>
      <c r="F5" s="332"/>
      <c r="G5" s="332"/>
      <c r="H5" s="332"/>
      <c r="I5" s="332"/>
      <c r="J5" s="332"/>
      <c r="K5" s="332"/>
      <c r="L5" s="332"/>
      <c r="M5" s="332"/>
      <c r="N5" s="332"/>
      <c r="O5" s="333"/>
    </row>
    <row r="6" spans="1:15" ht="15" customHeight="1" x14ac:dyDescent="0.25">
      <c r="A6" s="334" t="s">
        <v>59</v>
      </c>
      <c r="B6" s="397"/>
      <c r="C6" s="331"/>
      <c r="D6" s="332"/>
      <c r="E6" s="332"/>
      <c r="F6" s="332"/>
      <c r="G6" s="332"/>
      <c r="H6" s="332"/>
      <c r="I6" s="332"/>
      <c r="J6" s="332"/>
      <c r="K6" s="332"/>
      <c r="L6" s="332"/>
      <c r="M6" s="332"/>
      <c r="N6" s="332"/>
      <c r="O6" s="333"/>
    </row>
    <row r="7" spans="1:15" ht="27.75" customHeight="1" thickBot="1" x14ac:dyDescent="0.3">
      <c r="A7" s="336" t="s">
        <v>104</v>
      </c>
      <c r="B7" s="398"/>
      <c r="C7" s="399"/>
      <c r="D7" s="400"/>
      <c r="E7" s="400"/>
      <c r="F7" s="400"/>
      <c r="G7" s="400"/>
      <c r="H7" s="400"/>
      <c r="I7" s="400"/>
      <c r="J7" s="400"/>
      <c r="K7" s="400"/>
      <c r="L7" s="400"/>
      <c r="M7" s="400"/>
      <c r="N7" s="400"/>
      <c r="O7" s="401"/>
    </row>
    <row r="8" spans="1:15" ht="15" customHeight="1" thickBot="1" x14ac:dyDescent="0.3"/>
    <row r="9" spans="1:15" ht="19.5" customHeight="1" thickBot="1" x14ac:dyDescent="0.3">
      <c r="A9" s="344" t="s">
        <v>55</v>
      </c>
      <c r="B9" s="345"/>
      <c r="C9" s="345"/>
      <c r="D9" s="345"/>
      <c r="E9" s="345"/>
      <c r="F9" s="345"/>
      <c r="G9" s="345"/>
      <c r="H9" s="345"/>
      <c r="I9" s="345"/>
      <c r="J9" s="345"/>
      <c r="K9" s="345"/>
      <c r="L9" s="345"/>
      <c r="M9" s="345"/>
      <c r="N9" s="345"/>
      <c r="O9" s="402"/>
    </row>
    <row r="10" spans="1:15" ht="19.5" customHeight="1" x14ac:dyDescent="0.25">
      <c r="A10" s="379" t="s">
        <v>87</v>
      </c>
      <c r="B10" s="387" t="s">
        <v>105</v>
      </c>
      <c r="C10" s="389" t="s">
        <v>106</v>
      </c>
      <c r="D10" s="390"/>
      <c r="E10" s="370" t="s">
        <v>107</v>
      </c>
      <c r="F10" s="370" t="s">
        <v>108</v>
      </c>
      <c r="G10" s="370" t="s">
        <v>82</v>
      </c>
      <c r="H10" s="373" t="s">
        <v>109</v>
      </c>
      <c r="I10" s="183" t="s">
        <v>83</v>
      </c>
      <c r="J10" s="184" t="s">
        <v>71</v>
      </c>
      <c r="K10" s="184" t="s">
        <v>72</v>
      </c>
      <c r="L10" s="185" t="s">
        <v>73</v>
      </c>
      <c r="M10" s="381" t="s">
        <v>89</v>
      </c>
      <c r="N10" s="383" t="s">
        <v>88</v>
      </c>
      <c r="O10" s="385" t="s">
        <v>90</v>
      </c>
    </row>
    <row r="11" spans="1:15" ht="19.5" customHeight="1" thickBot="1" x14ac:dyDescent="0.3">
      <c r="A11" s="380"/>
      <c r="B11" s="388"/>
      <c r="C11" s="391"/>
      <c r="D11" s="392"/>
      <c r="E11" s="371"/>
      <c r="F11" s="371"/>
      <c r="G11" s="371"/>
      <c r="H11" s="374"/>
      <c r="I11" s="186" t="s">
        <v>74</v>
      </c>
      <c r="J11" s="187" t="s">
        <v>110</v>
      </c>
      <c r="K11" s="187" t="s">
        <v>111</v>
      </c>
      <c r="L11" s="188" t="s">
        <v>112</v>
      </c>
      <c r="M11" s="382"/>
      <c r="N11" s="384"/>
      <c r="O11" s="386"/>
    </row>
    <row r="12" spans="1:15" ht="15" customHeight="1" x14ac:dyDescent="0.25">
      <c r="A12" s="182" t="s">
        <v>81</v>
      </c>
      <c r="B12" s="202"/>
      <c r="C12" s="394" t="s">
        <v>114</v>
      </c>
      <c r="D12" s="395"/>
      <c r="E12" s="205"/>
      <c r="F12" s="205"/>
      <c r="G12" s="205"/>
      <c r="H12" s="206"/>
      <c r="I12" s="190"/>
      <c r="J12" s="191"/>
      <c r="K12" s="191"/>
      <c r="L12" s="192"/>
      <c r="M12" s="209">
        <f>SUM(C12:L12)</f>
        <v>0</v>
      </c>
      <c r="N12" s="200"/>
      <c r="O12" s="213">
        <f>M12*N12</f>
        <v>0</v>
      </c>
    </row>
    <row r="13" spans="1:15" ht="15" customHeight="1" x14ac:dyDescent="0.25">
      <c r="A13" s="181" t="s">
        <v>75</v>
      </c>
      <c r="B13" s="203"/>
      <c r="C13" s="368"/>
      <c r="D13" s="369"/>
      <c r="E13" s="207"/>
      <c r="F13" s="207"/>
      <c r="G13" s="207"/>
      <c r="H13" s="208"/>
      <c r="I13" s="193"/>
      <c r="J13" s="194"/>
      <c r="K13" s="194"/>
      <c r="L13" s="195"/>
      <c r="M13" s="210">
        <f t="shared" ref="M13:M21" si="0">SUM(C13:L13)</f>
        <v>0</v>
      </c>
      <c r="N13" s="201"/>
      <c r="O13" s="214">
        <f t="shared" ref="O13:O21" si="1">M13*N13</f>
        <v>0</v>
      </c>
    </row>
    <row r="14" spans="1:15" ht="15" customHeight="1" x14ac:dyDescent="0.25">
      <c r="A14" s="181" t="s">
        <v>76</v>
      </c>
      <c r="B14" s="203"/>
      <c r="C14" s="368"/>
      <c r="D14" s="369"/>
      <c r="E14" s="207"/>
      <c r="F14" s="207"/>
      <c r="G14" s="207"/>
      <c r="H14" s="208"/>
      <c r="I14" s="193"/>
      <c r="J14" s="194"/>
      <c r="K14" s="194"/>
      <c r="L14" s="195"/>
      <c r="M14" s="210">
        <f t="shared" si="0"/>
        <v>0</v>
      </c>
      <c r="N14" s="201"/>
      <c r="O14" s="214">
        <f t="shared" si="1"/>
        <v>0</v>
      </c>
    </row>
    <row r="15" spans="1:15" ht="15" customHeight="1" x14ac:dyDescent="0.25">
      <c r="A15" s="181" t="s">
        <v>77</v>
      </c>
      <c r="B15" s="203"/>
      <c r="C15" s="368"/>
      <c r="D15" s="369"/>
      <c r="E15" s="207"/>
      <c r="F15" s="207"/>
      <c r="G15" s="207"/>
      <c r="H15" s="208"/>
      <c r="I15" s="193"/>
      <c r="J15" s="194"/>
      <c r="K15" s="194"/>
      <c r="L15" s="195"/>
      <c r="M15" s="210">
        <f t="shared" si="0"/>
        <v>0</v>
      </c>
      <c r="N15" s="201"/>
      <c r="O15" s="214">
        <f t="shared" si="1"/>
        <v>0</v>
      </c>
    </row>
    <row r="16" spans="1:15" ht="15" customHeight="1" x14ac:dyDescent="0.25">
      <c r="A16" s="181" t="s">
        <v>78</v>
      </c>
      <c r="B16" s="203"/>
      <c r="C16" s="368"/>
      <c r="D16" s="369"/>
      <c r="E16" s="207"/>
      <c r="F16" s="207"/>
      <c r="G16" s="207"/>
      <c r="H16" s="208"/>
      <c r="I16" s="193"/>
      <c r="J16" s="194"/>
      <c r="K16" s="194"/>
      <c r="L16" s="195"/>
      <c r="M16" s="210">
        <f t="shared" si="0"/>
        <v>0</v>
      </c>
      <c r="N16" s="201"/>
      <c r="O16" s="214">
        <f t="shared" si="1"/>
        <v>0</v>
      </c>
    </row>
    <row r="17" spans="1:15" ht="15" customHeight="1" x14ac:dyDescent="0.25">
      <c r="A17" s="181" t="s">
        <v>79</v>
      </c>
      <c r="B17" s="203"/>
      <c r="C17" s="368"/>
      <c r="D17" s="369"/>
      <c r="E17" s="207"/>
      <c r="F17" s="207"/>
      <c r="G17" s="207"/>
      <c r="H17" s="208"/>
      <c r="I17" s="193"/>
      <c r="J17" s="194"/>
      <c r="K17" s="194"/>
      <c r="L17" s="195"/>
      <c r="M17" s="210">
        <f t="shared" si="0"/>
        <v>0</v>
      </c>
      <c r="N17" s="201"/>
      <c r="O17" s="214">
        <f t="shared" si="1"/>
        <v>0</v>
      </c>
    </row>
    <row r="18" spans="1:15" ht="15" customHeight="1" x14ac:dyDescent="0.25">
      <c r="A18" s="181" t="s">
        <v>80</v>
      </c>
      <c r="B18" s="203"/>
      <c r="C18" s="368"/>
      <c r="D18" s="369"/>
      <c r="E18" s="207"/>
      <c r="F18" s="207"/>
      <c r="G18" s="207"/>
      <c r="H18" s="208"/>
      <c r="I18" s="193"/>
      <c r="J18" s="194"/>
      <c r="K18" s="194"/>
      <c r="L18" s="195"/>
      <c r="M18" s="210">
        <f t="shared" si="0"/>
        <v>0</v>
      </c>
      <c r="N18" s="201"/>
      <c r="O18" s="214">
        <f t="shared" si="1"/>
        <v>0</v>
      </c>
    </row>
    <row r="19" spans="1:15" ht="15" customHeight="1" x14ac:dyDescent="0.25">
      <c r="A19" s="181" t="s">
        <v>84</v>
      </c>
      <c r="B19" s="203"/>
      <c r="C19" s="368"/>
      <c r="D19" s="369"/>
      <c r="E19" s="207"/>
      <c r="F19" s="207"/>
      <c r="G19" s="207"/>
      <c r="H19" s="208"/>
      <c r="I19" s="193"/>
      <c r="J19" s="194"/>
      <c r="K19" s="194"/>
      <c r="L19" s="195"/>
      <c r="M19" s="210">
        <f t="shared" si="0"/>
        <v>0</v>
      </c>
      <c r="N19" s="201"/>
      <c r="O19" s="214">
        <f t="shared" si="1"/>
        <v>0</v>
      </c>
    </row>
    <row r="20" spans="1:15" ht="15" customHeight="1" x14ac:dyDescent="0.25">
      <c r="A20" s="181" t="s">
        <v>85</v>
      </c>
      <c r="B20" s="203"/>
      <c r="C20" s="368"/>
      <c r="D20" s="369"/>
      <c r="E20" s="207"/>
      <c r="F20" s="207"/>
      <c r="G20" s="207"/>
      <c r="H20" s="208"/>
      <c r="I20" s="193"/>
      <c r="J20" s="194"/>
      <c r="K20" s="194"/>
      <c r="L20" s="195"/>
      <c r="M20" s="210">
        <f t="shared" si="0"/>
        <v>0</v>
      </c>
      <c r="N20" s="201"/>
      <c r="O20" s="214">
        <f t="shared" si="1"/>
        <v>0</v>
      </c>
    </row>
    <row r="21" spans="1:15" ht="15" customHeight="1" thickBot="1" x14ac:dyDescent="0.3">
      <c r="A21" s="181" t="s">
        <v>86</v>
      </c>
      <c r="B21" s="204"/>
      <c r="C21" s="368"/>
      <c r="D21" s="369"/>
      <c r="E21" s="207"/>
      <c r="F21" s="207"/>
      <c r="G21" s="207"/>
      <c r="H21" s="208"/>
      <c r="I21" s="196"/>
      <c r="J21" s="197"/>
      <c r="K21" s="197"/>
      <c r="L21" s="198"/>
      <c r="M21" s="211">
        <f t="shared" si="0"/>
        <v>0</v>
      </c>
      <c r="N21" s="201"/>
      <c r="O21" s="215">
        <f t="shared" si="1"/>
        <v>0</v>
      </c>
    </row>
    <row r="22" spans="1:15" ht="15" customHeight="1" thickBot="1" x14ac:dyDescent="0.3">
      <c r="A22" s="180"/>
      <c r="B22" s="219">
        <f>SUM(B12:B21)</f>
        <v>0</v>
      </c>
      <c r="C22" s="393"/>
      <c r="D22" s="393"/>
      <c r="E22" s="189"/>
      <c r="F22" s="189"/>
      <c r="G22" s="189"/>
      <c r="H22" s="189"/>
      <c r="I22" s="216">
        <f>SUM(I12:I21)</f>
        <v>0</v>
      </c>
      <c r="J22" s="217">
        <f>SUM(J12:J21)</f>
        <v>0</v>
      </c>
      <c r="K22" s="218">
        <f>SUM(K12:K21)</f>
        <v>0</v>
      </c>
      <c r="L22" s="212">
        <f>SUM(L12:L21)</f>
        <v>0</v>
      </c>
      <c r="M22" s="212">
        <f>SUM(M12:M21)</f>
        <v>0</v>
      </c>
      <c r="N22" s="199"/>
      <c r="O22" s="212">
        <f>SUM(O12:O21)</f>
        <v>0</v>
      </c>
    </row>
    <row r="23" spans="1:15" ht="18.75" customHeight="1" x14ac:dyDescent="0.25">
      <c r="A23" s="372" t="s">
        <v>115</v>
      </c>
      <c r="B23" s="372"/>
      <c r="C23" s="372"/>
      <c r="D23" s="372"/>
      <c r="E23" s="372"/>
      <c r="F23" s="372"/>
      <c r="G23" s="372"/>
      <c r="H23" s="372"/>
      <c r="I23" s="372"/>
      <c r="J23" s="372"/>
      <c r="K23" s="372"/>
      <c r="L23" s="372"/>
      <c r="M23" s="372"/>
      <c r="N23" s="372"/>
      <c r="O23" s="372"/>
    </row>
    <row r="24" spans="1:15" ht="30" customHeight="1" x14ac:dyDescent="0.25">
      <c r="A24" s="372" t="s">
        <v>92</v>
      </c>
      <c r="B24" s="375"/>
      <c r="C24" s="375"/>
      <c r="D24" s="375"/>
      <c r="E24" s="375"/>
      <c r="F24" s="375"/>
      <c r="G24" s="375"/>
      <c r="H24" s="375"/>
      <c r="I24" s="375"/>
      <c r="J24" s="375"/>
      <c r="K24" s="375"/>
      <c r="L24" s="375"/>
      <c r="M24" s="375"/>
      <c r="N24" s="375"/>
      <c r="O24" s="375"/>
    </row>
    <row r="25" spans="1:15" ht="15" customHeight="1" thickBot="1" x14ac:dyDescent="0.3">
      <c r="A25" s="176"/>
      <c r="B25" s="177"/>
      <c r="C25" s="177"/>
      <c r="D25" s="177"/>
      <c r="E25" s="177"/>
      <c r="F25" s="177"/>
      <c r="G25" s="177"/>
      <c r="H25" s="177"/>
      <c r="I25" s="177"/>
      <c r="J25" s="177"/>
      <c r="K25" s="177"/>
      <c r="L25" s="177"/>
      <c r="M25" s="177"/>
      <c r="N25" s="177"/>
      <c r="O25" s="176"/>
    </row>
    <row r="26" spans="1:15" ht="36.75" customHeight="1" thickBot="1" x14ac:dyDescent="0.3">
      <c r="A26" s="376" t="s">
        <v>91</v>
      </c>
      <c r="B26" s="377"/>
      <c r="C26" s="377"/>
      <c r="D26" s="377"/>
      <c r="E26" s="377"/>
      <c r="F26" s="377"/>
      <c r="G26" s="377"/>
      <c r="H26" s="377"/>
      <c r="I26" s="377"/>
      <c r="J26" s="377"/>
      <c r="K26" s="377"/>
      <c r="L26" s="377"/>
      <c r="M26" s="377"/>
      <c r="N26" s="377"/>
      <c r="O26" s="378"/>
    </row>
    <row r="27" spans="1:15" ht="15" customHeight="1" x14ac:dyDescent="0.25">
      <c r="A27" s="178"/>
      <c r="B27" s="178"/>
      <c r="C27" s="178"/>
      <c r="D27" s="178"/>
      <c r="E27" s="178"/>
      <c r="F27" s="178"/>
      <c r="G27" s="178"/>
      <c r="H27" s="178"/>
      <c r="I27" s="178"/>
      <c r="J27" s="178"/>
      <c r="K27" s="178"/>
      <c r="L27" s="178"/>
      <c r="M27" s="178"/>
      <c r="N27" s="178"/>
      <c r="O27" s="178"/>
    </row>
  </sheetData>
  <sheetProtection algorithmName="SHA-512" hashValue="PVU1pk/F89pGTmVY14LWhmYB0NMzbLYU1tCANDbzFyqToxhjeNPgGVmw1Sy3JxYEBOoVNX0tFZf8vQWaiymrAA==" saltValue="kKySiRINMWq+Zlw33OxExw=="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4"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READ THIS FIRST</vt:lpstr>
      <vt:lpstr>budget application partner</vt:lpstr>
      <vt:lpstr>Budget application totals</vt:lpstr>
      <vt:lpstr>'budget application partner'!Afdrukbereik</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Ghys, Nand</cp:lastModifiedBy>
  <cp:lastPrinted>2021-02-22T10:51:45Z</cp:lastPrinted>
  <dcterms:created xsi:type="dcterms:W3CDTF">2019-02-19T10:11:28Z</dcterms:created>
  <dcterms:modified xsi:type="dcterms:W3CDTF">2021-02-22T10:58:11Z</dcterms:modified>
</cp:coreProperties>
</file>