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18"/>
  <workbookPr/>
  <mc:AlternateContent xmlns:mc="http://schemas.openxmlformats.org/markup-compatibility/2006">
    <mc:Choice Requires="x15">
      <x15ac:absPath xmlns:x15ac="http://schemas.microsoft.com/office/spreadsheetml/2010/11/ac" url="https://vlaamseoverheid-my.sharepoint.com/personal/ferdinand_ghys_vlaio_be/Documents/Bureaublad/verfijning rubriek werkingskosten/"/>
    </mc:Choice>
  </mc:AlternateContent>
  <xr:revisionPtr revIDLastSave="47" documentId="13_ncr:1_{C62101F5-19A0-4D45-B962-9EF021610604}" xr6:coauthVersionLast="47" xr6:coauthVersionMax="47" xr10:uidLastSave="{81A2DE66-2A3A-420E-AC79-67ADE18163A7}"/>
  <bookViews>
    <workbookView xWindow="-120" yWindow="-120" windowWidth="29040" windowHeight="15840" firstSheet="1" activeTab="1" xr2:uid="{00000000-000D-0000-FFFF-FFFF00000000}"/>
  </bookViews>
  <sheets>
    <sheet name="LEES DIT EERST" sheetId="8" r:id="rId1"/>
    <sheet name="financieel eindverslag partner" sheetId="5" r:id="rId2"/>
  </sheets>
  <definedNames>
    <definedName name="AfgetopteUrenOpJaarbasis">'financieel eindverslag partner'!$F$17</definedName>
    <definedName name="mmJaar1">'financieel eindverslag partner'!$L$22:$L$78</definedName>
    <definedName name="mmJaar2">'financieel eindverslag partner'!$M$22:$M$78</definedName>
    <definedName name="mmJaar3">'financieel eindverslag partner'!$N$22:$N$78</definedName>
    <definedName name="mmJaar4">'financieel eindverslag partner'!$O$22:$O$78</definedName>
    <definedName name="mmJaar5">'financieel eindverslag partner'!$P$22:$P$78</definedName>
    <definedName name="mmJaar6">'financieel eindverslag partner'!$Q$22:$Q$78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5" i="5" l="1"/>
  <c r="F20" i="5"/>
  <c r="A1" i="5"/>
  <c r="R22" i="5"/>
  <c r="R23" i="5"/>
  <c r="T23" i="5" l="1"/>
  <c r="T24" i="5"/>
  <c r="T25" i="5"/>
  <c r="T26" i="5"/>
  <c r="T27" i="5"/>
  <c r="T28" i="5"/>
  <c r="T29" i="5"/>
  <c r="T30" i="5"/>
  <c r="T31" i="5"/>
  <c r="T32" i="5"/>
  <c r="T33" i="5"/>
  <c r="T34" i="5"/>
  <c r="T35" i="5"/>
  <c r="T36" i="5"/>
  <c r="T37" i="5"/>
  <c r="T38" i="5"/>
  <c r="T39" i="5"/>
  <c r="T40" i="5"/>
  <c r="T41" i="5"/>
  <c r="T42" i="5"/>
  <c r="T43" i="5"/>
  <c r="T44" i="5"/>
  <c r="T45" i="5"/>
  <c r="T46" i="5"/>
  <c r="T47" i="5"/>
  <c r="T48" i="5"/>
  <c r="T49" i="5"/>
  <c r="T50" i="5"/>
  <c r="T51" i="5"/>
  <c r="T52" i="5"/>
  <c r="T53" i="5"/>
  <c r="T54" i="5"/>
  <c r="T55" i="5"/>
  <c r="T56" i="5"/>
  <c r="T57" i="5"/>
  <c r="T58" i="5"/>
  <c r="T59" i="5"/>
  <c r="T60" i="5"/>
  <c r="T61" i="5"/>
  <c r="T62" i="5"/>
  <c r="T63" i="5"/>
  <c r="T64" i="5"/>
  <c r="T65" i="5"/>
  <c r="T66" i="5"/>
  <c r="T67" i="5"/>
  <c r="T68" i="5"/>
  <c r="T69" i="5"/>
  <c r="T70" i="5"/>
  <c r="T71" i="5"/>
  <c r="T72" i="5"/>
  <c r="T73" i="5"/>
  <c r="T74" i="5"/>
  <c r="T75" i="5"/>
  <c r="T76" i="5"/>
  <c r="T77" i="5"/>
  <c r="T78" i="5"/>
  <c r="T79" i="5"/>
  <c r="T80" i="5"/>
  <c r="T81" i="5"/>
  <c r="T82" i="5"/>
  <c r="T83" i="5"/>
  <c r="T84" i="5"/>
  <c r="T85" i="5"/>
  <c r="T86" i="5"/>
  <c r="T87" i="5"/>
  <c r="T88" i="5"/>
  <c r="T22" i="5"/>
  <c r="R24" i="5" l="1"/>
  <c r="R25" i="5"/>
  <c r="R26" i="5"/>
  <c r="R27" i="5"/>
  <c r="R28" i="5"/>
  <c r="R29" i="5"/>
  <c r="R30" i="5"/>
  <c r="R31" i="5"/>
  <c r="R32" i="5"/>
  <c r="R33" i="5"/>
  <c r="R34" i="5"/>
  <c r="R35" i="5"/>
  <c r="R36" i="5"/>
  <c r="R37" i="5"/>
  <c r="R38" i="5"/>
  <c r="R39" i="5"/>
  <c r="R40" i="5"/>
  <c r="R41" i="5"/>
  <c r="R42" i="5"/>
  <c r="R43" i="5"/>
  <c r="R44" i="5"/>
  <c r="R45" i="5"/>
  <c r="R46" i="5"/>
  <c r="R47" i="5"/>
  <c r="R48" i="5"/>
  <c r="R49" i="5"/>
  <c r="R50" i="5"/>
  <c r="R51" i="5"/>
  <c r="R52" i="5"/>
  <c r="R53" i="5"/>
  <c r="R54" i="5"/>
  <c r="R55" i="5"/>
  <c r="R56" i="5"/>
  <c r="R57" i="5"/>
  <c r="R58" i="5"/>
  <c r="R59" i="5"/>
  <c r="R60" i="5"/>
  <c r="R61" i="5"/>
  <c r="R62" i="5"/>
  <c r="R63" i="5"/>
  <c r="R64" i="5"/>
  <c r="R65" i="5"/>
  <c r="R66" i="5"/>
  <c r="R67" i="5"/>
  <c r="R68" i="5"/>
  <c r="R69" i="5"/>
  <c r="R70" i="5"/>
  <c r="R71" i="5"/>
  <c r="R72" i="5"/>
  <c r="R73" i="5"/>
  <c r="R74" i="5"/>
  <c r="R75" i="5"/>
  <c r="R76" i="5"/>
  <c r="R77" i="5"/>
  <c r="R78" i="5"/>
  <c r="R79" i="5"/>
  <c r="R80" i="5"/>
  <c r="R81" i="5"/>
  <c r="R82" i="5"/>
  <c r="R83" i="5"/>
  <c r="R84" i="5"/>
  <c r="R85" i="5"/>
  <c r="R86" i="5"/>
  <c r="R87" i="5"/>
  <c r="R88" i="5"/>
  <c r="R89" i="5" l="1"/>
  <c r="C108" i="5" s="1"/>
  <c r="D108" i="5" s="1"/>
  <c r="T89" i="5"/>
  <c r="C103" i="5" s="1"/>
  <c r="G154" i="5" l="1"/>
  <c r="G155" i="5"/>
  <c r="G153" i="5"/>
  <c r="G149" i="5" l="1"/>
  <c r="G150" i="5"/>
  <c r="G151" i="5"/>
  <c r="G152" i="5"/>
  <c r="G156" i="5"/>
  <c r="G157" i="5"/>
  <c r="G158" i="5"/>
  <c r="G159" i="5"/>
  <c r="G160" i="5"/>
  <c r="G148" i="5"/>
  <c r="A169" i="5" l="1"/>
  <c r="M171" i="5"/>
  <c r="M172" i="5"/>
  <c r="M173" i="5"/>
  <c r="M174" i="5"/>
  <c r="M175" i="5"/>
  <c r="M176" i="5"/>
  <c r="M177" i="5"/>
  <c r="M178" i="5"/>
  <c r="M179" i="5"/>
  <c r="M180" i="5"/>
  <c r="M181" i="5"/>
  <c r="M182" i="5"/>
  <c r="M183" i="5"/>
  <c r="M184" i="5"/>
  <c r="A171" i="5"/>
  <c r="A172" i="5"/>
  <c r="A173" i="5"/>
  <c r="A174" i="5"/>
  <c r="A175" i="5"/>
  <c r="A176" i="5"/>
  <c r="A177" i="5"/>
  <c r="A178" i="5"/>
  <c r="A179" i="5"/>
  <c r="A180" i="5"/>
  <c r="A181" i="5"/>
  <c r="A182" i="5"/>
  <c r="A183" i="5"/>
  <c r="A184" i="5"/>
  <c r="M170" i="5"/>
  <c r="A170" i="5"/>
  <c r="F169" i="5"/>
  <c r="S23" i="5"/>
  <c r="S24" i="5"/>
  <c r="S25" i="5"/>
  <c r="S26" i="5"/>
  <c r="S27" i="5"/>
  <c r="S28" i="5"/>
  <c r="S29" i="5"/>
  <c r="S30" i="5"/>
  <c r="S31" i="5"/>
  <c r="S32" i="5"/>
  <c r="S33" i="5"/>
  <c r="S34" i="5"/>
  <c r="S35" i="5"/>
  <c r="S36" i="5"/>
  <c r="S37" i="5"/>
  <c r="S38" i="5"/>
  <c r="S39" i="5"/>
  <c r="S40" i="5"/>
  <c r="S41" i="5"/>
  <c r="S42" i="5"/>
  <c r="S43" i="5"/>
  <c r="S44" i="5"/>
  <c r="S45" i="5"/>
  <c r="S46" i="5"/>
  <c r="S47" i="5"/>
  <c r="S48" i="5"/>
  <c r="S49" i="5"/>
  <c r="S50" i="5"/>
  <c r="S51" i="5"/>
  <c r="S52" i="5"/>
  <c r="S53" i="5"/>
  <c r="S54" i="5"/>
  <c r="S55" i="5"/>
  <c r="S56" i="5"/>
  <c r="S57" i="5"/>
  <c r="S58" i="5"/>
  <c r="S59" i="5"/>
  <c r="S60" i="5"/>
  <c r="S61" i="5"/>
  <c r="S62" i="5"/>
  <c r="S63" i="5"/>
  <c r="S64" i="5"/>
  <c r="S65" i="5"/>
  <c r="S66" i="5"/>
  <c r="S67" i="5"/>
  <c r="S68" i="5"/>
  <c r="S69" i="5"/>
  <c r="S70" i="5"/>
  <c r="S71" i="5"/>
  <c r="S72" i="5"/>
  <c r="S73" i="5"/>
  <c r="S74" i="5"/>
  <c r="S75" i="5"/>
  <c r="S76" i="5"/>
  <c r="S77" i="5"/>
  <c r="S78" i="5"/>
  <c r="S79" i="5"/>
  <c r="S80" i="5"/>
  <c r="S81" i="5"/>
  <c r="S82" i="5"/>
  <c r="S83" i="5"/>
  <c r="S84" i="5"/>
  <c r="S85" i="5"/>
  <c r="S86" i="5"/>
  <c r="S87" i="5"/>
  <c r="S88" i="5"/>
  <c r="S22" i="5"/>
  <c r="Q89" i="5"/>
  <c r="P89" i="5"/>
  <c r="O89" i="5"/>
  <c r="N89" i="5"/>
  <c r="M89" i="5"/>
  <c r="L89" i="5"/>
  <c r="K21" i="5"/>
  <c r="J21" i="5"/>
  <c r="I21" i="5"/>
  <c r="H21" i="5"/>
  <c r="G21" i="5"/>
  <c r="F21" i="5"/>
  <c r="K18" i="5"/>
  <c r="J18" i="5"/>
  <c r="I18" i="5"/>
  <c r="H18" i="5"/>
  <c r="G18" i="5"/>
  <c r="F18" i="5"/>
  <c r="G143" i="5"/>
  <c r="G161" i="5"/>
  <c r="H169" i="5" s="1"/>
  <c r="S89" i="5" l="1"/>
  <c r="C169" i="5" s="1"/>
  <c r="B166" i="5"/>
  <c r="D103" i="5" l="1"/>
  <c r="F103" i="5" s="1"/>
  <c r="E169" i="5" l="1"/>
  <c r="M169" i="5" s="1"/>
  <c r="M185" i="5" s="1"/>
  <c r="S185" i="5" s="1"/>
  <c r="E108" i="5"/>
</calcChain>
</file>

<file path=xl/sharedStrings.xml><?xml version="1.0" encoding="utf-8"?>
<sst xmlns="http://schemas.openxmlformats.org/spreadsheetml/2006/main" count="83" uniqueCount="81">
  <si>
    <r>
      <t>Deze pagina bevat algemene richtlijnen voor het invullen van deze template. Lees deze aandachtig voor u start.</t>
    </r>
    <r>
      <rPr>
        <b/>
        <sz val="12"/>
        <rFont val="Calibri"/>
        <family val="2"/>
        <scheme val="minor"/>
      </rPr>
      <t xml:space="preserve">
</t>
    </r>
    <r>
      <rPr>
        <sz val="11"/>
        <rFont val="Calibri"/>
        <family val="2"/>
        <scheme val="minor"/>
      </rPr>
      <t xml:space="preserve">Dit Excelbestand moet gebruikt worden voor het </t>
    </r>
    <r>
      <rPr>
        <b/>
        <sz val="11"/>
        <rFont val="Calibri"/>
        <family val="2"/>
        <scheme val="minor"/>
      </rPr>
      <t>FINANCIEEL EINDVERSLAG</t>
    </r>
    <r>
      <rPr>
        <sz val="11"/>
        <rFont val="Calibri"/>
        <family val="2"/>
        <scheme val="minor"/>
      </rPr>
      <t xml:space="preserve"> en is in te vullen door elke partner afzonderlijk. Enkel de witte en gele velden worden ingevuld. De grijze velden zijn ofwel informatief ofwel berekende velden die niet editeerbaar zijn.
Omwille van beveiliging kunt u zelf geen rijen invoegen. Indien u toch meer rijen nodig heeft dan voorzien, neemt u contact op met verificatie@vlaio.be. 
De tabbladen zijn opgebouwd voor een maximale duur van de verschillende steuninstrumenten. Afhankelijk van de duur van uw project kunt u het aantal jaarkolommen verminderen of vermeerderen via de hide-functie in Excel. In deze template wordt uitgegaan van 3 projectjaren.
Elke partner of kennisinstelling vult een afzonderlijke versie van het tabblad "financieel eindverslag partner" in. Deze Excel-template wordt opgeladen door een (intern) (gecertificeerd) (fiscaal) accountant of bedrijfsrevisor via het VLAIO-portaal. Enkel bedrijven/kennisinstellingen die eerder afspraken hebben gemaakt met VLAIO rond het gebruik van brutolonen voor personeelscategorieën of organisaties die werken met overheidsbarema’s kunnen dit financieel eindverslag laten opladen door een rechtsgeldige vertegenwoordiger.  
Welke kosten aanvaardbaar zijn voor het Agentschap Innoveren &amp; Ondernemen en welke verantwoording er nodig is, wordt in detail toegelicht in de handleiding bij het VLAIO-kostenmodel. Deze tekst vindt u op onze website www.vlaio.be bij de aanvraagprocedure van het gekozen steuninstrument.
Ingeval van vragen/onduidelijkheden bij het invullen van deze Excel-kostentemplate kan men terecht bij verificatie@vlaio.be
</t>
    </r>
  </si>
  <si>
    <t xml:space="preserve">Opgelet: Deze template is enkel geldig voor projecten die zijn ingediend vanaf 1 juli 2021. Voor oudere templates kan u terecht op www.vlaio.be. Navigeer naar het desbetreffende steuninstrument en ga naar het tabblad "vervolgstappen". </t>
  </si>
  <si>
    <t>Projectgegevens</t>
  </si>
  <si>
    <t>Projecttitel:</t>
  </si>
  <si>
    <t>VLAIO-projectnummer (HBC.xxxx.xxxx)</t>
  </si>
  <si>
    <t>Projectperiode (van xx/xx/20xx tot xx/xx/20xx)</t>
  </si>
  <si>
    <t>Bedrijfsnaam of instelling:</t>
  </si>
  <si>
    <t>Financieel contactpersoon voor bijkomende informatie (naam, functie, telefoonnummer en emailadres):</t>
  </si>
  <si>
    <t>Financiële gegevens door onderneming over te nemen uit de beslissingsbrief (of eventueel aangepast via latere addenda)</t>
  </si>
  <si>
    <t>Totale projectbegroting op partnerniveau (€)</t>
  </si>
  <si>
    <r>
      <t xml:space="preserve">
</t>
    </r>
    <r>
      <rPr>
        <b/>
        <sz val="9"/>
        <rFont val="Arial"/>
        <family val="2"/>
      </rPr>
      <t>Voor de overheadkosten wordt standaard maximaal 25.000 €/mensjaar voorzien.  Indien er bij aanvraag een lagere kost werd opgegeven moet hier dit bedrag worden overgenomen</t>
    </r>
  </si>
  <si>
    <t>Totaal toegekende steun op partnerniveau (€)</t>
  </si>
  <si>
    <t>Goedgekeurde personeelsinzet op partnerniveau (mm)</t>
  </si>
  <si>
    <t xml:space="preserve">PERSONEELSKOSTEN
</t>
  </si>
  <si>
    <t>projectjaar 1</t>
  </si>
  <si>
    <t>projectjaar 2</t>
  </si>
  <si>
    <t>projectjaar 3</t>
  </si>
  <si>
    <t>Projectjaar 4</t>
  </si>
  <si>
    <t>Projectjaar 5</t>
  </si>
  <si>
    <t>Projectjaar 6</t>
  </si>
  <si>
    <t>Aantal gepresteerde uren op jaarbasis  (1):</t>
  </si>
  <si>
    <t>Werknemer (w), Onbezoldigd (o), Barema (b)</t>
  </si>
  <si>
    <t>Personeel</t>
  </si>
  <si>
    <t>ingezette mensmaanden op het project</t>
  </si>
  <si>
    <t>Naam of personeelscategorie</t>
  </si>
  <si>
    <t>Code (1)</t>
  </si>
  <si>
    <t>mm Jaar 1</t>
  </si>
  <si>
    <t>mm Jaar 2</t>
  </si>
  <si>
    <t>mm jaar 3</t>
  </si>
  <si>
    <t>mm jaar 4</t>
  </si>
  <si>
    <t>mm jaar 5</t>
  </si>
  <si>
    <t>mm jaar 6</t>
  </si>
  <si>
    <t>totaal aanvaarde mensmaanden (3)</t>
  </si>
  <si>
    <t>Personeelskost op het project</t>
  </si>
  <si>
    <t>TOTALE PERSONEELSKOSTEN</t>
  </si>
  <si>
    <r>
      <rPr>
        <sz val="9"/>
        <color rgb="FF000000"/>
        <rFont val="Arial"/>
      </rPr>
      <t xml:space="preserve">(1) De kolom "Code" wordt ingevuld met één van volgende codes. 
"w": voor projectleden met een werknemersstatuut (= met loonfiche en dus op payroll van het bedrijf). Zelfstandigen die factureren, inclusief bedrijfsleiders via managementovereenkomst, worden als Externe prestaties beschouwd.
"o": voor onbezoldigden of zaakvoerders en meewerkende vennoten die in het aandelenregister van de onderneming zijn opgenomen die zichzelf al dan niet een loon uitbetalen + zelfstandigen en freelancers met een langdurig formeel engagement met het steunaanvragende bedrijf (de mensmaanden tellen niet mee voor de berekening van de overheadkosten, enkel voor de bepaling van het plafond van de werkingskosten m.u.v. mensen met een volledig vervangingsinkomen). Onder een langdurig formeel engagement wordt verstaan minstens (de intentie tot) 12 opeenvolgende maanden of minstens (de intentie tot) de helft van de duur van het project met die nuancering dat men hierbij niet exclusief voor het steunaanvragende bedrijf moet werken.
"b": (barema) Voor bedrijven/kennisinstellingen die eerder afspraken hebben gemaakt met VLAIO rond het gebruik van brutolonen voor personeelscategorieën of organisaties die werken met overheidsbarema’s. Deze tarieven worden op jaarbasis ingegeven. 
(2) De loonkosten worden berekend op basis van een standaard uurtarief (SUT) dat vermenigvuldigd wordt met de aan het project bestede tijd. Het SUT wordt forfaitair bepaald als de vermenigvuldiging van het gemiddelde bruto maandloon over de verschillende projectjaren (daarbij uitgaande van een voltijdse betrekking) van het betrokken personeelslid bij het begin van het project met de coëfficiënt 1,2%. Het bruto maandloon is gebaseerd op het vaste maandloon/basismaandloon/periodieke vaste bezoldiging dus zonder allerhande toelagen of voordelen e.d. (alle andere zaken vb. extralegale voordelen, vakantiegeld, eindejaarspremie,  ... zitten reeds vervat in de factor van 1,2%). Voorbeeld: werknemer X werkt deeltijds (50%) en zijn gemiddeld brutoloon over het eerste projectjaar = 2.000 EUR/mnd. Dan wordt het maandelijks bruto maandloon = (2.000 EUR/50%) = 4.000 EUR, 4.000 EUR x 1,2% = 48 EUR/uur (= SUT). Deze loonkosten worden aan de hand van de individuele rekeningen en/of loonfiches aangetoond behalve voor personeelskosten die vallen onder code “b”.
(3) het totaal aantal aanvaarde mensmaanden bij indiening kan zonder bijkomende motivering tijdens de looptijd van het project </t>
    </r>
    <r>
      <rPr>
        <u/>
        <sz val="9"/>
        <color rgb="FF000000"/>
        <rFont val="Arial"/>
      </rPr>
      <t>nooit</t>
    </r>
    <r>
      <rPr>
        <sz val="9"/>
        <color rgb="FF000000"/>
        <rFont val="Arial"/>
      </rPr>
      <t xml:space="preserve"> overschreden worden in het financieel eindverslag
</t>
    </r>
  </si>
  <si>
    <t xml:space="preserve">Toelichting bij personeelskosten </t>
  </si>
  <si>
    <t>OVERHEADKOSTEN</t>
  </si>
  <si>
    <t>mensmaanden</t>
  </si>
  <si>
    <t>mensjaren</t>
  </si>
  <si>
    <t>overhead/ mensjaar (*)</t>
  </si>
  <si>
    <t>berekende overheadkosten</t>
  </si>
  <si>
    <t>*voor de overheadkosten wordt maximaal 25.000 EUR/mensjaar voorzien voor de projectleden met een werknemersstatuut.  Indien er bij begrotingsaanvraag een lager forfait werd opgegeven moet dit bedrag hier worden overgenomen.</t>
  </si>
  <si>
    <t>WERKINGSKOSTEN</t>
  </si>
  <si>
    <t>plafond werkingskost (*)</t>
  </si>
  <si>
    <t>ingediend</t>
  </si>
  <si>
    <t>werkingskosten</t>
  </si>
  <si>
    <r>
      <t xml:space="preserve">*de werkingskosten kunnen maximaal 25.000 EUR/mensjaar bedragen. Het plafond kan enkel doorbroken worden indien men daar bij begrotingsaanvraag had voor geopteerd. Er zijn in die gevallen bij eindafrekening ook geen verschuivingen van meer dan 10% tussen de begrote posten in de borderel mogelijk. </t>
    </r>
    <r>
      <rPr>
        <b/>
        <sz val="9"/>
        <rFont val="Arial"/>
        <family val="2"/>
      </rPr>
      <t>Enkel ingeval het plafond werd doorbroken moeten de werkingskosten worden opgesomd aan de hand van een gedetailleerde borderel in onderstaande tabel of in een apart tabblad bij dit Excelbestand. De bijhorende facturen met de overeenkomstige betalingsbewijzen en andere bewijsstukken moeten tevens worden meegestuurd.</t>
    </r>
    <r>
      <rPr>
        <sz val="9"/>
        <rFont val="Arial"/>
        <family val="2"/>
      </rPr>
      <t xml:space="preserve"> De bewijsstukken van de werkingskosten waarbij het plafond niet werd doorbroken dienen in 1ste instantie niet te worden aangeleverd maar moeten wel kunnen aangetoond worden indien de verificatiedienst hiernaar informeert.</t>
    </r>
  </si>
  <si>
    <r>
      <t>Motivatie van de geclaimde werkingskosten in onderstaande tabel of in een apart tabblad bij dit</t>
    </r>
    <r>
      <rPr>
        <b/>
        <strike/>
        <sz val="8.5"/>
        <rFont val="Arial"/>
        <family val="2"/>
      </rPr>
      <t xml:space="preserve"> </t>
    </r>
    <r>
      <rPr>
        <b/>
        <sz val="8.5"/>
        <rFont val="Arial"/>
        <family val="2"/>
      </rPr>
      <t xml:space="preserve">Excelbestand wanneer het plafond van 25.000 EUR/mensjaar werd doorbroken </t>
    </r>
  </si>
  <si>
    <t>EXTERNE PRESTATIES  (*)</t>
  </si>
  <si>
    <t>Toelichting bij externe prestaties</t>
  </si>
  <si>
    <t>Naam van leverancier/aanbieder</t>
  </si>
  <si>
    <t>Ondernemingsnummer (BExxx.xxx.xxx)</t>
  </si>
  <si>
    <t>Omschrijving</t>
  </si>
  <si>
    <t>kostendriver (aantal mensmaanden; aantal testen; …)</t>
  </si>
  <si>
    <t>Land</t>
  </si>
  <si>
    <t>Kost exclusief btw (**)</t>
  </si>
  <si>
    <t>TOTALE EXTERNE PRESTATIES</t>
  </si>
  <si>
    <r>
      <t>(*)deze rubriek is voorzien voor derden (bedrijven, zelfstandigen, freelancers, kenniscentra en onderzoeksinstellingen) die in opdracht van een project- of onderzoekspartner een dienst leveren als onderaannemer alsook managementvennootschappen. Zaakvoerders en meewerkende vennoten die zichzelf niet of slechts gedeeltelijk uitbetalen alsook zelfstandigen en freelancers met een langdurig formeel engagement met het steunaanvragende bedrijf kunnen daarnaast hun gepresteerde mensmaanden onder de rubriek Personeelskosten rapporteren door gebruik te maken van de code "o" m.u.v. de mensen met een volledig vervangingsinkomen. Onder een langdurig formeel engagement wordt verstaan minstens (de intentie tot) 12 opeenvolgende maanden of minstens (de intentie tot) de helft van de duur van het project. Wanneer er wordt geopteerd voor aantal mensmaanden als kostendriver wordt ook hier standaard uitgegaan van 1.596 uur of 210 werkdagen op jaarbasis.
Gunstmaatregel voor startende bedrijven die op moment van indiening van het project minder dan 6 jaar geleden werden opgericht - zaakvoerders en meewerkende vennoten die in het aandelenregister van de onderneming zijn opgenomen kunnen werken via R/C-financiering (met een maximum van 8.500 EUR/maand).</t>
    </r>
    <r>
      <rPr>
        <b/>
        <sz val="9"/>
        <rFont val="Arial"/>
        <family val="2"/>
      </rPr>
      <t xml:space="preserve"> Indien hiervan gebruik werd gemaakt moet dit traceerbaar zijn in de boekhouding en worden aangetoond aan de verificatiedienst.</t>
    </r>
    <r>
      <rPr>
        <sz val="9"/>
        <rFont val="Arial"/>
        <family val="2"/>
      </rPr>
      <t xml:space="preserve">
(**)onder de rubriek Externe prestaties komen zowel geleverde diensten als goederen op maat die niet geactiveerd worden in aanmerking. </t>
    </r>
    <r>
      <rPr>
        <b/>
        <sz val="9"/>
        <rFont val="Arial"/>
        <family val="2"/>
      </rPr>
      <t>Factuur en betalingsbewijs moeten bij indiening van het financieel eindverslag steeds worden voorgelegd.</t>
    </r>
  </si>
  <si>
    <t xml:space="preserve"> INVESTERINGSKOSTEN (*)</t>
  </si>
  <si>
    <t>Toelichting bij investeringskosten</t>
  </si>
  <si>
    <t>Omschrijving van de geactiveerde uitgaven</t>
  </si>
  <si>
    <t>Aankoopbedrag exclusief btw</t>
  </si>
  <si>
    <t>Economische levensduur in maanden</t>
  </si>
  <si>
    <t>gebruiksperiode binnen de projectperiode uitgedrukt in maanden</t>
  </si>
  <si>
    <t>Bezetttinggraad ten laste van het project (%)</t>
  </si>
  <si>
    <t>Afschrijvingskost (**)</t>
  </si>
  <si>
    <t>TOTALE INVESTERINGSKOSTEN</t>
  </si>
  <si>
    <r>
      <t xml:space="preserve">(*)enkel de afschrijvingskosten m.b.t. investeringen die specifiek noodzakelijk zijn voor de uitvoering van het project komen in aanmerking. Standaard wordt een afschrijvingsritme van 5 jaar gehanteerd. Hiervan kan enkel in uitzonderlijke gevallen worden afgeweken maar zonder dat het afschrijvingsritme onder de 3 jaar valt. Afschrijvingen van aangekochte goederen uit het verleden zijn enkel aanvaardbaar als ze in de begrotingsaanvraag nominatief vermeld werden en als ze tijdens de looptijd van het project nog als afschrijvend bestanddeel voorkomen. De toewijzing gebeurt pro rata volgens de gebruiks- benuttings- of bezettingsgraad en de gebruiksperiode van het investeringsgoed binnen de projectperiode. </t>
    </r>
    <r>
      <rPr>
        <b/>
        <sz val="9"/>
        <rFont val="Arial"/>
        <family val="2"/>
      </rPr>
      <t>De afschrijvingstabellen en het overzicht van de balansrekeningen (klasse 2) moeten bij indiening van het financieel eindverslag worden meegestuurd ter controle van de daadwerkelijke activering van de investering.</t>
    </r>
    <r>
      <rPr>
        <sz val="9"/>
        <rFont val="Arial"/>
        <family val="2"/>
      </rPr>
      <t xml:space="preserve">
(**)onder de rubriek investeringskosten komen enkel afschrijvingskosten in aanmerking.</t>
    </r>
  </si>
  <si>
    <t>TOTAALOVERZICHT</t>
  </si>
  <si>
    <t>Goedgekeurd subsidiepercentage (*)</t>
  </si>
  <si>
    <t>Afgerond subsidiepercentage</t>
  </si>
  <si>
    <t>Totaal gerapporteerde mensmaanden</t>
  </si>
  <si>
    <t>Personeelskost</t>
  </si>
  <si>
    <t>Overheadkosten</t>
  </si>
  <si>
    <t>Werkingskosten</t>
  </si>
  <si>
    <t>Investeringskosten</t>
  </si>
  <si>
    <t xml:space="preserve">Begroting </t>
  </si>
  <si>
    <t xml:space="preserve">Subsidie </t>
  </si>
  <si>
    <t>Totaal</t>
  </si>
  <si>
    <t>(*) het goedgekeurde subsidiepercentage dient hier te worden ingevuld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</si>
</sst>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quot;€&quot;\ * #,##0.00_ ;_ &quot;€&quot;\ * \-#,##0.00_ ;_ &quot;€&quot;\ * &quot;-&quot;??_ ;_ @_ "/>
    <numFmt numFmtId="43" formatCode="_ * #,##0.00_ ;_ * \-#,##0.00_ ;_ * &quot;-&quot;??_ ;_ @_ "/>
    <numFmt numFmtId="164" formatCode="#,##0\ &quot;€&quot;;\-#,##0\ &quot;€&quot;"/>
    <numFmt numFmtId="165" formatCode="_-* #,##0.00\ &quot;€&quot;_-;\-* #,##0.00\ &quot;€&quot;_-;_-* &quot;-&quot;??\ &quot;€&quot;_-;_-@_-"/>
    <numFmt numFmtId="166" formatCode="0.0"/>
    <numFmt numFmtId="167" formatCode="#,##0\ &quot;€&quot;"/>
    <numFmt numFmtId="168" formatCode="#,##0.0"/>
    <numFmt numFmtId="169" formatCode="\+0;\-0;0"/>
    <numFmt numFmtId="170" formatCode="_-* #,##0.00\ [$€-813]_-;\-* #,##0.00\ [$€-813]_-;_-* &quot;-&quot;??\ [$€-813]_-;_-@_-"/>
  </numFmts>
  <fonts count="34">
    <font>
      <sz val="11"/>
      <color theme="1"/>
      <name val="Calibri"/>
      <family val="2"/>
      <scheme val="minor"/>
    </font>
    <font>
      <sz val="10"/>
      <name val="MS Sans Serif"/>
      <family val="2"/>
    </font>
    <font>
      <sz val="8.5"/>
      <name val="Arial"/>
      <family val="2"/>
    </font>
    <font>
      <sz val="10"/>
      <name val="Arial"/>
      <family val="2"/>
    </font>
    <font>
      <b/>
      <sz val="8.5"/>
      <name val="Arial"/>
      <family val="2"/>
    </font>
    <font>
      <b/>
      <sz val="8.5"/>
      <color theme="0"/>
      <name val="Arial"/>
      <family val="2"/>
    </font>
    <font>
      <sz val="8.5"/>
      <color theme="1"/>
      <name val="Arial"/>
      <family val="2"/>
    </font>
    <font>
      <b/>
      <sz val="8.5"/>
      <color theme="1"/>
      <name val="Arial"/>
      <family val="2"/>
    </font>
    <font>
      <sz val="9"/>
      <name val="Arial"/>
      <family val="2"/>
    </font>
    <font>
      <sz val="9"/>
      <color theme="1"/>
      <name val="Calibri"/>
      <family val="2"/>
      <scheme val="minor"/>
    </font>
    <font>
      <sz val="9"/>
      <color theme="1"/>
      <name val="Arial"/>
      <family val="2"/>
    </font>
    <font>
      <i/>
      <sz val="9"/>
      <name val="Arial"/>
      <family val="2"/>
    </font>
    <font>
      <b/>
      <sz val="9"/>
      <name val="Arial"/>
      <family val="2"/>
    </font>
    <font>
      <b/>
      <sz val="9"/>
      <color theme="0"/>
      <name val="Arial"/>
      <family val="2"/>
    </font>
    <font>
      <b/>
      <sz val="9"/>
      <color theme="1"/>
      <name val="Arial"/>
      <family val="2"/>
    </font>
    <font>
      <sz val="8.5"/>
      <color rgb="FFFF0000"/>
      <name val="Arial"/>
      <family val="2"/>
    </font>
    <font>
      <i/>
      <sz val="9"/>
      <color theme="1"/>
      <name val="Arial"/>
      <family val="2"/>
    </font>
    <font>
      <b/>
      <sz val="9"/>
      <color rgb="FFFF0000"/>
      <name val="Arial"/>
      <family val="2"/>
    </font>
    <font>
      <b/>
      <strike/>
      <sz val="9"/>
      <color rgb="FFFF0000"/>
      <name val="Arial"/>
      <family val="2"/>
    </font>
    <font>
      <b/>
      <strike/>
      <sz val="9"/>
      <color theme="0"/>
      <name val="Arial"/>
      <family val="2"/>
    </font>
    <font>
      <sz val="8"/>
      <name val="Arial"/>
      <family val="2"/>
    </font>
    <font>
      <sz val="8"/>
      <color theme="1"/>
      <name val="Calibri"/>
      <family val="2"/>
      <scheme val="minor"/>
    </font>
    <font>
      <b/>
      <sz val="8"/>
      <name val="Arial"/>
      <family val="2"/>
    </font>
    <font>
      <sz val="8.5"/>
      <color theme="1"/>
      <name val="Calibri"/>
      <family val="2"/>
      <scheme val="minor"/>
    </font>
    <font>
      <b/>
      <sz val="14"/>
      <color theme="0"/>
      <name val="Arial"/>
      <family val="2"/>
    </font>
    <font>
      <b/>
      <sz val="11"/>
      <color theme="0"/>
      <name val="Arial"/>
      <family val="2"/>
    </font>
    <font>
      <sz val="11"/>
      <color theme="1"/>
      <name val="Calibri"/>
      <family val="2"/>
      <scheme val="minor"/>
    </font>
    <font>
      <b/>
      <sz val="8.5"/>
      <color rgb="FFFF0000"/>
      <name val="Arial"/>
      <family val="2"/>
    </font>
    <font>
      <b/>
      <sz val="11"/>
      <name val="Calibri"/>
      <family val="2"/>
      <scheme val="minor"/>
    </font>
    <font>
      <b/>
      <sz val="12"/>
      <name val="Calibri"/>
      <family val="2"/>
      <scheme val="minor"/>
    </font>
    <font>
      <sz val="11"/>
      <name val="Calibri"/>
      <family val="2"/>
      <scheme val="minor"/>
    </font>
    <font>
      <b/>
      <strike/>
      <sz val="8.5"/>
      <name val="Arial"/>
      <family val="2"/>
    </font>
    <font>
      <sz val="9"/>
      <color rgb="FF000000"/>
      <name val="Arial"/>
    </font>
    <font>
      <u/>
      <sz val="9"/>
      <color rgb="FF000000"/>
      <name val="Arial"/>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theme="0"/>
      </patternFill>
    </fill>
    <fill>
      <patternFill patternType="solid">
        <fgColor rgb="FFFFFF00"/>
        <bgColor indexed="64"/>
      </patternFill>
    </fill>
  </fills>
  <borders count="67">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theme="1"/>
      </left>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s>
  <cellStyleXfs count="11">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5" fontId="26" fillId="0" borderId="0" applyFont="0" applyFill="0" applyBorder="0" applyAlignment="0" applyProtection="0"/>
    <xf numFmtId="9" fontId="26" fillId="0" borderId="0" applyFont="0" applyFill="0" applyBorder="0" applyAlignment="0" applyProtection="0"/>
    <xf numFmtId="43" fontId="26" fillId="0" borderId="0" applyFont="0" applyFill="0" applyBorder="0" applyAlignment="0" applyProtection="0"/>
  </cellStyleXfs>
  <cellXfs count="340">
    <xf numFmtId="0" fontId="0" fillId="0" borderId="0" xfId="0"/>
    <xf numFmtId="3" fontId="6" fillId="0" borderId="0" xfId="0" applyNumberFormat="1" applyFont="1" applyAlignment="1">
      <alignment horizontal="center" wrapText="1"/>
    </xf>
    <xf numFmtId="0" fontId="2" fillId="0" borderId="0" xfId="0" applyFont="1"/>
    <xf numFmtId="0" fontId="2" fillId="0" borderId="0" xfId="0" applyFont="1" applyAlignment="1">
      <alignment horizontal="center"/>
    </xf>
    <xf numFmtId="0" fontId="4" fillId="0" borderId="0" xfId="0" applyFont="1"/>
    <xf numFmtId="0" fontId="3" fillId="0" borderId="0" xfId="0" applyFont="1"/>
    <xf numFmtId="0" fontId="3" fillId="0" borderId="0" xfId="0" applyFont="1" applyAlignment="1">
      <alignment horizontal="center"/>
    </xf>
    <xf numFmtId="0" fontId="5" fillId="0" borderId="0" xfId="0" applyFont="1" applyAlignment="1">
      <alignmen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3" fontId="4" fillId="0" borderId="0" xfId="0" applyNumberFormat="1"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7" fillId="0" borderId="0" xfId="0" applyFont="1" applyAlignment="1">
      <alignment horizontal="center" wrapText="1"/>
    </xf>
    <xf numFmtId="3" fontId="7" fillId="0" borderId="0" xfId="0" applyNumberFormat="1" applyFont="1" applyAlignment="1">
      <alignment horizontal="center" wrapText="1"/>
    </xf>
    <xf numFmtId="0" fontId="6" fillId="0" borderId="0" xfId="0" applyFont="1" applyAlignment="1">
      <alignment wrapText="1"/>
    </xf>
    <xf numFmtId="0" fontId="5" fillId="0" borderId="0" xfId="0" applyFont="1" applyAlignment="1">
      <alignment vertical="center"/>
    </xf>
    <xf numFmtId="0" fontId="2" fillId="3" borderId="7"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4" fillId="0" borderId="0" xfId="0" applyFont="1" applyAlignment="1">
      <alignment horizontal="left" wrapText="1"/>
    </xf>
    <xf numFmtId="0" fontId="4" fillId="0" borderId="0" xfId="0" applyFont="1" applyAlignment="1">
      <alignment horizontal="left" vertical="top" wrapText="1"/>
    </xf>
    <xf numFmtId="9" fontId="2" fillId="0" borderId="0" xfId="6" applyFont="1" applyProtection="1"/>
    <xf numFmtId="164" fontId="4" fillId="3" borderId="12" xfId="5" applyNumberFormat="1" applyFont="1" applyFill="1" applyBorder="1" applyAlignment="1" applyProtection="1">
      <alignment horizontal="center" vertical="center" wrapText="1"/>
    </xf>
    <xf numFmtId="0" fontId="2" fillId="3" borderId="0" xfId="0" applyFont="1" applyFill="1" applyAlignment="1">
      <alignment vertical="center" wrapText="1"/>
    </xf>
    <xf numFmtId="0" fontId="2" fillId="3" borderId="0" xfId="0" applyFont="1" applyFill="1" applyAlignment="1">
      <alignment horizontal="center" vertical="center" wrapText="1"/>
    </xf>
    <xf numFmtId="0" fontId="4" fillId="3" borderId="0" xfId="0" applyFont="1" applyFill="1" applyAlignment="1">
      <alignment horizontal="center" vertical="center" wrapText="1"/>
    </xf>
    <xf numFmtId="0" fontId="2" fillId="3" borderId="13" xfId="0" applyFont="1" applyFill="1" applyBorder="1" applyAlignment="1">
      <alignment vertical="center"/>
    </xf>
    <xf numFmtId="0" fontId="2" fillId="3" borderId="14" xfId="0" applyFont="1" applyFill="1" applyBorder="1" applyAlignment="1">
      <alignment vertical="center"/>
    </xf>
    <xf numFmtId="168" fontId="2" fillId="3" borderId="56" xfId="0" applyNumberFormat="1" applyFont="1" applyFill="1" applyBorder="1" applyAlignment="1">
      <alignment horizontal="center" vertical="center"/>
    </xf>
    <xf numFmtId="0" fontId="2" fillId="3" borderId="54" xfId="0" applyFont="1" applyFill="1" applyBorder="1" applyAlignment="1">
      <alignment horizontal="left" vertical="center" wrapText="1"/>
    </xf>
    <xf numFmtId="0" fontId="4" fillId="3" borderId="32" xfId="0" applyFont="1" applyFill="1" applyBorder="1" applyAlignment="1">
      <alignment horizontal="center" vertical="center" wrapText="1"/>
    </xf>
    <xf numFmtId="0" fontId="2" fillId="3" borderId="13" xfId="0" applyFont="1" applyFill="1" applyBorder="1" applyAlignment="1">
      <alignment vertical="center" wrapText="1"/>
    </xf>
    <xf numFmtId="0" fontId="4" fillId="3" borderId="35" xfId="0" applyFont="1" applyFill="1" applyBorder="1" applyAlignment="1">
      <alignment vertical="center" wrapText="1"/>
    </xf>
    <xf numFmtId="168" fontId="2" fillId="3" borderId="34" xfId="0" applyNumberFormat="1" applyFont="1" applyFill="1" applyBorder="1" applyAlignment="1">
      <alignment horizontal="center" vertical="center" wrapText="1"/>
    </xf>
    <xf numFmtId="166" fontId="2" fillId="3" borderId="34" xfId="0" applyNumberFormat="1" applyFont="1" applyFill="1" applyBorder="1" applyAlignment="1">
      <alignment horizontal="center" vertical="center" wrapText="1"/>
    </xf>
    <xf numFmtId="166" fontId="2" fillId="3" borderId="57" xfId="0" applyNumberFormat="1" applyFont="1" applyFill="1" applyBorder="1" applyAlignment="1">
      <alignment horizontal="center" vertical="center"/>
    </xf>
    <xf numFmtId="0" fontId="2" fillId="3" borderId="54" xfId="0" applyFont="1" applyFill="1" applyBorder="1" applyAlignment="1">
      <alignment vertical="center" wrapText="1"/>
    </xf>
    <xf numFmtId="0" fontId="8" fillId="3" borderId="27" xfId="0" applyFont="1" applyFill="1" applyBorder="1" applyAlignment="1">
      <alignment horizontal="left" vertical="center"/>
    </xf>
    <xf numFmtId="0" fontId="8" fillId="3" borderId="48" xfId="0" applyFont="1" applyFill="1" applyBorder="1" applyAlignment="1">
      <alignment horizontal="left" vertical="center"/>
    </xf>
    <xf numFmtId="0" fontId="13" fillId="3" borderId="41"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32" xfId="0" applyFont="1" applyFill="1" applyBorder="1" applyAlignment="1">
      <alignment horizontal="center" vertical="center" wrapText="1"/>
    </xf>
    <xf numFmtId="0" fontId="18" fillId="3" borderId="0" xfId="0" applyFont="1" applyFill="1" applyAlignment="1">
      <alignment vertical="center"/>
    </xf>
    <xf numFmtId="0" fontId="18" fillId="3" borderId="32" xfId="0" applyFont="1" applyFill="1" applyBorder="1" applyAlignment="1">
      <alignment vertical="center"/>
    </xf>
    <xf numFmtId="0" fontId="17" fillId="0" borderId="13" xfId="0" applyFont="1" applyBorder="1" applyAlignment="1">
      <alignment horizontal="left" vertical="center"/>
    </xf>
    <xf numFmtId="0" fontId="17" fillId="0" borderId="14" xfId="0" applyFont="1" applyBorder="1" applyAlignment="1">
      <alignment horizontal="left" vertical="center"/>
    </xf>
    <xf numFmtId="0" fontId="17" fillId="4" borderId="14" xfId="0" applyFont="1" applyFill="1" applyBorder="1" applyAlignment="1">
      <alignment vertical="center"/>
    </xf>
    <xf numFmtId="0" fontId="19" fillId="0" borderId="0" xfId="0" applyFont="1" applyAlignment="1">
      <alignment vertical="center"/>
    </xf>
    <xf numFmtId="0" fontId="18" fillId="0" borderId="0" xfId="0" applyFont="1" applyAlignment="1">
      <alignment vertical="center"/>
    </xf>
    <xf numFmtId="0" fontId="18" fillId="0" borderId="32" xfId="0" applyFont="1" applyBorder="1" applyAlignment="1">
      <alignment vertical="center"/>
    </xf>
    <xf numFmtId="0" fontId="12" fillId="3" borderId="39" xfId="0" applyFont="1" applyFill="1" applyBorder="1" applyAlignment="1">
      <alignment horizontal="center" vertical="center" wrapText="1"/>
    </xf>
    <xf numFmtId="0" fontId="8" fillId="3" borderId="20" xfId="0" applyFont="1" applyFill="1" applyBorder="1" applyAlignment="1">
      <alignment horizontal="center" vertical="center" textRotation="90"/>
    </xf>
    <xf numFmtId="0" fontId="8" fillId="3" borderId="33" xfId="0" applyFont="1" applyFill="1" applyBorder="1" applyAlignment="1">
      <alignment horizontal="center" vertical="center" textRotation="90"/>
    </xf>
    <xf numFmtId="0" fontId="8" fillId="3" borderId="36" xfId="0" applyFont="1" applyFill="1" applyBorder="1" applyAlignment="1">
      <alignment horizontal="center" vertical="center" textRotation="90"/>
    </xf>
    <xf numFmtId="0" fontId="8" fillId="3" borderId="33" xfId="0" applyFont="1" applyFill="1" applyBorder="1" applyAlignment="1">
      <alignment horizontal="center" vertical="center" textRotation="90" wrapText="1"/>
    </xf>
    <xf numFmtId="0" fontId="8" fillId="3" borderId="34" xfId="0" applyFont="1" applyFill="1" applyBorder="1" applyAlignment="1">
      <alignment horizontal="center" vertical="center" textRotation="90" wrapText="1"/>
    </xf>
    <xf numFmtId="0" fontId="12" fillId="3" borderId="36" xfId="0" applyFont="1" applyFill="1" applyBorder="1" applyAlignment="1">
      <alignment horizontal="center" vertical="center" textRotation="90" wrapText="1"/>
    </xf>
    <xf numFmtId="0" fontId="12" fillId="3" borderId="15" xfId="0" applyFont="1" applyFill="1" applyBorder="1" applyAlignment="1">
      <alignment horizontal="center" vertical="center" wrapText="1"/>
    </xf>
    <xf numFmtId="0" fontId="10" fillId="0" borderId="24" xfId="0" applyFont="1" applyBorder="1" applyAlignment="1" applyProtection="1">
      <alignment horizontal="center" vertical="top"/>
      <protection locked="0"/>
    </xf>
    <xf numFmtId="166" fontId="10" fillId="0" borderId="21" xfId="0" applyNumberFormat="1" applyFont="1" applyBorder="1" applyAlignment="1" applyProtection="1">
      <alignment horizontal="center" vertical="center"/>
      <protection locked="0"/>
    </xf>
    <xf numFmtId="166" fontId="10" fillId="0" borderId="23" xfId="0" applyNumberFormat="1" applyFont="1" applyBorder="1" applyAlignment="1" applyProtection="1">
      <alignment horizontal="center" vertical="center"/>
      <protection locked="0"/>
    </xf>
    <xf numFmtId="166" fontId="14" fillId="3" borderId="26" xfId="0" applyNumberFormat="1" applyFont="1" applyFill="1" applyBorder="1" applyAlignment="1">
      <alignment horizontal="center" vertical="center"/>
    </xf>
    <xf numFmtId="167" fontId="14" fillId="3" borderId="26" xfId="0" applyNumberFormat="1" applyFont="1" applyFill="1" applyBorder="1" applyAlignment="1">
      <alignment horizontal="center" vertical="center"/>
    </xf>
    <xf numFmtId="166" fontId="10" fillId="0" borderId="5" xfId="0" applyNumberFormat="1" applyFont="1" applyBorder="1" applyAlignment="1" applyProtection="1">
      <alignment horizontal="center" vertical="center"/>
      <protection locked="0"/>
    </xf>
    <xf numFmtId="166" fontId="10" fillId="0" borderId="7" xfId="0" applyNumberFormat="1" applyFont="1" applyBorder="1" applyAlignment="1" applyProtection="1">
      <alignment horizontal="center" vertical="center"/>
      <protection locked="0"/>
    </xf>
    <xf numFmtId="166" fontId="10" fillId="4" borderId="5" xfId="0" applyNumberFormat="1" applyFont="1" applyFill="1" applyBorder="1" applyAlignment="1" applyProtection="1">
      <alignment horizontal="center" vertical="center"/>
      <protection locked="0"/>
    </xf>
    <xf numFmtId="166" fontId="10" fillId="4" borderId="7" xfId="0" applyNumberFormat="1" applyFont="1" applyFill="1" applyBorder="1" applyAlignment="1" applyProtection="1">
      <alignment horizontal="center" vertical="center"/>
      <protection locked="0"/>
    </xf>
    <xf numFmtId="3" fontId="10" fillId="5" borderId="28" xfId="0" applyNumberFormat="1" applyFont="1" applyFill="1" applyBorder="1" applyAlignment="1" applyProtection="1">
      <alignment horizontal="center" vertical="center"/>
      <protection locked="0"/>
    </xf>
    <xf numFmtId="3" fontId="10" fillId="5" borderId="29" xfId="0" applyNumberFormat="1" applyFont="1" applyFill="1" applyBorder="1" applyAlignment="1" applyProtection="1">
      <alignment horizontal="center" vertical="center"/>
      <protection locked="0"/>
    </xf>
    <xf numFmtId="166" fontId="10" fillId="4" borderId="28" xfId="0" applyNumberFormat="1" applyFont="1" applyFill="1" applyBorder="1" applyAlignment="1" applyProtection="1">
      <alignment horizontal="center" vertical="center"/>
      <protection locked="0"/>
    </xf>
    <xf numFmtId="166" fontId="10" fillId="4" borderId="29" xfId="0" applyNumberFormat="1" applyFont="1" applyFill="1" applyBorder="1" applyAlignment="1" applyProtection="1">
      <alignment horizontal="center" vertical="center"/>
      <protection locked="0"/>
    </xf>
    <xf numFmtId="166" fontId="10" fillId="0" borderId="28" xfId="0" applyNumberFormat="1" applyFont="1" applyBorder="1" applyAlignment="1" applyProtection="1">
      <alignment horizontal="center" vertical="center"/>
      <protection locked="0"/>
    </xf>
    <xf numFmtId="166" fontId="10" fillId="0" borderId="29" xfId="0" applyNumberFormat="1" applyFont="1" applyBorder="1" applyAlignment="1" applyProtection="1">
      <alignment horizontal="center" vertical="center"/>
      <protection locked="0"/>
    </xf>
    <xf numFmtId="3" fontId="14" fillId="3" borderId="42" xfId="0" applyNumberFormat="1" applyFont="1" applyFill="1" applyBorder="1" applyAlignment="1">
      <alignment horizontal="center" vertical="center"/>
    </xf>
    <xf numFmtId="3" fontId="14" fillId="3" borderId="35" xfId="0" applyNumberFormat="1" applyFont="1" applyFill="1" applyBorder="1" applyAlignment="1">
      <alignment horizontal="center" vertical="center"/>
    </xf>
    <xf numFmtId="166" fontId="14" fillId="3" borderId="33" xfId="0" applyNumberFormat="1" applyFont="1" applyFill="1" applyBorder="1" applyAlignment="1">
      <alignment horizontal="center" vertical="center"/>
    </xf>
    <xf numFmtId="168" fontId="14" fillId="3" borderId="36" xfId="0" applyNumberFormat="1" applyFont="1" applyFill="1" applyBorder="1" applyAlignment="1">
      <alignment horizontal="center" vertical="center"/>
    </xf>
    <xf numFmtId="167" fontId="14" fillId="3" borderId="36" xfId="0" applyNumberFormat="1" applyFont="1" applyFill="1" applyBorder="1" applyAlignment="1">
      <alignment horizontal="center" vertical="center"/>
    </xf>
    <xf numFmtId="0" fontId="2" fillId="0" borderId="5" xfId="0" applyFont="1" applyBorder="1" applyAlignment="1" applyProtection="1">
      <alignment horizontal="left" vertical="center" wrapText="1"/>
      <protection locked="0"/>
    </xf>
    <xf numFmtId="164" fontId="2" fillId="0" borderId="8" xfId="5" applyNumberFormat="1" applyFont="1" applyFill="1" applyBorder="1" applyAlignment="1" applyProtection="1">
      <alignment horizontal="center" vertical="center" wrapText="1"/>
      <protection locked="0"/>
    </xf>
    <xf numFmtId="0" fontId="20" fillId="3" borderId="7"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8" xfId="0" applyFont="1" applyFill="1" applyBorder="1" applyAlignment="1">
      <alignment horizontal="center" vertical="center" wrapText="1"/>
    </xf>
    <xf numFmtId="167" fontId="20" fillId="0" borderId="7" xfId="0" applyNumberFormat="1" applyFont="1" applyBorder="1" applyAlignment="1" applyProtection="1">
      <alignment horizontal="center" vertical="center" wrapText="1"/>
      <protection locked="0"/>
    </xf>
    <xf numFmtId="3" fontId="20" fillId="0" borderId="7" xfId="0" applyNumberFormat="1"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9" fontId="20" fillId="0" borderId="7" xfId="0" applyNumberFormat="1" applyFont="1" applyBorder="1" applyAlignment="1" applyProtection="1">
      <alignment horizontal="center" vertical="center" wrapText="1"/>
      <protection locked="0"/>
    </xf>
    <xf numFmtId="3" fontId="21" fillId="0" borderId="7" xfId="0" applyNumberFormat="1" applyFont="1" applyBorder="1" applyAlignment="1" applyProtection="1">
      <alignment horizontal="center" vertical="center" wrapText="1"/>
      <protection locked="0"/>
    </xf>
    <xf numFmtId="0" fontId="20" fillId="0" borderId="31" xfId="0" applyFont="1" applyBorder="1" applyAlignment="1" applyProtection="1">
      <alignment horizontal="center" vertical="center" wrapText="1"/>
      <protection locked="0"/>
    </xf>
    <xf numFmtId="9" fontId="20" fillId="0" borderId="29" xfId="0" applyNumberFormat="1" applyFont="1" applyBorder="1" applyAlignment="1" applyProtection="1">
      <alignment horizontal="center" vertical="center" wrapText="1"/>
      <protection locked="0"/>
    </xf>
    <xf numFmtId="0" fontId="20" fillId="3" borderId="19" xfId="0" applyFont="1" applyFill="1" applyBorder="1" applyAlignment="1">
      <alignment wrapText="1"/>
    </xf>
    <xf numFmtId="164" fontId="22" fillId="3" borderId="12" xfId="5" applyNumberFormat="1" applyFont="1" applyFill="1" applyBorder="1" applyAlignment="1" applyProtection="1">
      <alignment horizontal="center" vertical="center" wrapText="1"/>
    </xf>
    <xf numFmtId="0" fontId="2" fillId="0" borderId="7" xfId="0" applyFont="1" applyBorder="1" applyAlignment="1" applyProtection="1">
      <alignment horizontal="left" vertical="center" wrapText="1"/>
      <protection locked="0"/>
    </xf>
    <xf numFmtId="0" fontId="2" fillId="3" borderId="6" xfId="0" applyFont="1" applyFill="1" applyBorder="1" applyAlignment="1">
      <alignment horizontal="center" vertical="center" wrapText="1"/>
    </xf>
    <xf numFmtId="0" fontId="12" fillId="3" borderId="14" xfId="0" applyFont="1" applyFill="1" applyBorder="1" applyAlignment="1">
      <alignment vertical="center"/>
    </xf>
    <xf numFmtId="0" fontId="12" fillId="3" borderId="15" xfId="0" applyFont="1" applyFill="1" applyBorder="1" applyAlignment="1">
      <alignment vertical="center"/>
    </xf>
    <xf numFmtId="3" fontId="10" fillId="0" borderId="9" xfId="0" applyNumberFormat="1" applyFont="1" applyBorder="1" applyAlignment="1" applyProtection="1">
      <alignment horizontal="center" vertical="center"/>
      <protection locked="0"/>
    </xf>
    <xf numFmtId="3" fontId="10" fillId="0" borderId="11" xfId="0" applyNumberFormat="1" applyFont="1" applyBorder="1" applyAlignment="1" applyProtection="1">
      <alignment horizontal="center" vertical="center"/>
      <protection locked="0"/>
    </xf>
    <xf numFmtId="0" fontId="20" fillId="3" borderId="19" xfId="0" applyFont="1" applyFill="1" applyBorder="1" applyAlignment="1">
      <alignment horizontal="center"/>
    </xf>
    <xf numFmtId="0" fontId="22" fillId="3" borderId="58" xfId="0" applyFont="1" applyFill="1" applyBorder="1" applyAlignment="1">
      <alignment vertical="center" wrapText="1"/>
    </xf>
    <xf numFmtId="0" fontId="2" fillId="0" borderId="28"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3" borderId="19" xfId="0" applyFont="1" applyFill="1" applyBorder="1" applyAlignment="1">
      <alignment vertical="center" wrapText="1"/>
    </xf>
    <xf numFmtId="0" fontId="2" fillId="3" borderId="19" xfId="0" applyFont="1" applyFill="1" applyBorder="1" applyAlignment="1">
      <alignment horizontal="center" vertical="center"/>
    </xf>
    <xf numFmtId="0" fontId="4" fillId="3" borderId="58" xfId="0" applyFont="1" applyFill="1" applyBorder="1" applyAlignment="1">
      <alignment vertical="center" wrapText="1"/>
    </xf>
    <xf numFmtId="0" fontId="2" fillId="0" borderId="7" xfId="0" applyFont="1" applyBorder="1" applyAlignment="1" applyProtection="1">
      <alignment horizontal="center" vertical="center" wrapText="1"/>
      <protection locked="0"/>
    </xf>
    <xf numFmtId="167" fontId="4" fillId="0" borderId="15" xfId="0" applyNumberFormat="1" applyFont="1" applyBorder="1" applyAlignment="1">
      <alignment horizontal="center" vertical="center"/>
    </xf>
    <xf numFmtId="167" fontId="2" fillId="3" borderId="34" xfId="0" applyNumberFormat="1" applyFont="1" applyFill="1" applyBorder="1" applyAlignment="1">
      <alignment horizontal="center" vertical="center" wrapText="1"/>
    </xf>
    <xf numFmtId="164" fontId="20" fillId="0" borderId="8" xfId="5" applyNumberFormat="1" applyFont="1" applyFill="1" applyBorder="1" applyAlignment="1" applyProtection="1">
      <alignment horizontal="center" vertical="center" wrapText="1"/>
    </xf>
    <xf numFmtId="167" fontId="10" fillId="0" borderId="21" xfId="0" applyNumberFormat="1" applyFont="1" applyBorder="1" applyAlignment="1" applyProtection="1">
      <alignment horizontal="center" vertical="center"/>
      <protection locked="0"/>
    </xf>
    <xf numFmtId="167" fontId="10" fillId="0" borderId="23" xfId="0" applyNumberFormat="1" applyFont="1" applyBorder="1" applyAlignment="1" applyProtection="1">
      <alignment horizontal="center" vertical="center"/>
      <protection locked="0"/>
    </xf>
    <xf numFmtId="167" fontId="10" fillId="0" borderId="5" xfId="0" applyNumberFormat="1" applyFont="1" applyBorder="1" applyAlignment="1" applyProtection="1">
      <alignment horizontal="center" vertical="center"/>
      <protection locked="0"/>
    </xf>
    <xf numFmtId="167" fontId="10" fillId="0" borderId="7" xfId="0" applyNumberFormat="1" applyFont="1" applyBorder="1" applyAlignment="1" applyProtection="1">
      <alignment horizontal="center" vertical="center"/>
      <protection locked="0"/>
    </xf>
    <xf numFmtId="167" fontId="10" fillId="5" borderId="5" xfId="0" applyNumberFormat="1" applyFont="1" applyFill="1" applyBorder="1" applyAlignment="1" applyProtection="1">
      <alignment horizontal="center" vertical="center"/>
      <protection locked="0"/>
    </xf>
    <xf numFmtId="167" fontId="10" fillId="5" borderId="7" xfId="0" applyNumberFormat="1" applyFont="1" applyFill="1" applyBorder="1" applyAlignment="1" applyProtection="1">
      <alignment horizontal="center" vertical="center"/>
      <protection locked="0"/>
    </xf>
    <xf numFmtId="167" fontId="10" fillId="5" borderId="28" xfId="0" applyNumberFormat="1" applyFont="1" applyFill="1" applyBorder="1" applyAlignment="1" applyProtection="1">
      <alignment horizontal="center" vertical="center"/>
      <protection locked="0"/>
    </xf>
    <xf numFmtId="167" fontId="10" fillId="5" borderId="29" xfId="0" applyNumberFormat="1" applyFont="1" applyFill="1" applyBorder="1" applyAlignment="1" applyProtection="1">
      <alignment horizontal="center" vertical="center"/>
      <protection locked="0"/>
    </xf>
    <xf numFmtId="0" fontId="10" fillId="0" borderId="0" xfId="0" applyFont="1" applyAlignment="1">
      <alignment horizontal="left" vertical="top" wrapText="1"/>
    </xf>
    <xf numFmtId="3" fontId="10" fillId="5" borderId="5" xfId="0" applyNumberFormat="1" applyFont="1" applyFill="1" applyBorder="1" applyAlignment="1" applyProtection="1">
      <alignment horizontal="center" vertical="center"/>
      <protection locked="0"/>
    </xf>
    <xf numFmtId="3" fontId="10" fillId="5" borderId="7" xfId="0" applyNumberFormat="1" applyFont="1" applyFill="1" applyBorder="1" applyAlignment="1" applyProtection="1">
      <alignment horizontal="center" vertical="center"/>
      <protection locked="0"/>
    </xf>
    <xf numFmtId="0" fontId="8" fillId="3" borderId="35" xfId="0" applyFont="1" applyFill="1" applyBorder="1" applyAlignment="1">
      <alignment horizontal="center" vertical="center" textRotation="90" wrapText="1"/>
    </xf>
    <xf numFmtId="167" fontId="10" fillId="0" borderId="23" xfId="8" applyNumberFormat="1" applyFont="1" applyFill="1" applyBorder="1" applyAlignment="1" applyProtection="1">
      <alignment horizontal="center" vertical="center"/>
      <protection locked="0"/>
    </xf>
    <xf numFmtId="167" fontId="10" fillId="0" borderId="22" xfId="8" applyNumberFormat="1" applyFont="1" applyFill="1" applyBorder="1" applyAlignment="1" applyProtection="1">
      <alignment horizontal="center" vertical="center"/>
      <protection locked="0"/>
    </xf>
    <xf numFmtId="167" fontId="10" fillId="0" borderId="26" xfId="8" applyNumberFormat="1" applyFont="1" applyFill="1" applyBorder="1" applyAlignment="1" applyProtection="1">
      <alignment horizontal="center" vertical="center"/>
      <protection locked="0"/>
    </xf>
    <xf numFmtId="167" fontId="10" fillId="0" borderId="7" xfId="8" applyNumberFormat="1" applyFont="1" applyFill="1" applyBorder="1" applyAlignment="1" applyProtection="1">
      <alignment horizontal="center" vertical="center"/>
      <protection locked="0"/>
    </xf>
    <xf numFmtId="167" fontId="10" fillId="0" borderId="6" xfId="8" applyNumberFormat="1" applyFont="1" applyFill="1" applyBorder="1" applyAlignment="1" applyProtection="1">
      <alignment horizontal="center" vertical="center"/>
      <protection locked="0"/>
    </xf>
    <xf numFmtId="167" fontId="10" fillId="0" borderId="50" xfId="8" applyNumberFormat="1" applyFont="1" applyFill="1" applyBorder="1" applyAlignment="1" applyProtection="1">
      <alignment horizontal="center" vertical="center"/>
      <protection locked="0"/>
    </xf>
    <xf numFmtId="167" fontId="10" fillId="4" borderId="7" xfId="8" applyNumberFormat="1" applyFont="1" applyFill="1" applyBorder="1" applyAlignment="1" applyProtection="1">
      <alignment horizontal="center" vertical="center"/>
      <protection locked="0"/>
    </xf>
    <xf numFmtId="167" fontId="10" fillId="4" borderId="6" xfId="8" applyNumberFormat="1" applyFont="1" applyFill="1" applyBorder="1" applyAlignment="1" applyProtection="1">
      <alignment horizontal="center" vertical="center"/>
      <protection locked="0"/>
    </xf>
    <xf numFmtId="167" fontId="10" fillId="4" borderId="50" xfId="8" applyNumberFormat="1" applyFont="1" applyFill="1" applyBorder="1" applyAlignment="1" applyProtection="1">
      <alignment horizontal="center" vertical="center"/>
      <protection locked="0"/>
    </xf>
    <xf numFmtId="167" fontId="10" fillId="4" borderId="29" xfId="8" applyNumberFormat="1" applyFont="1" applyFill="1" applyBorder="1" applyAlignment="1" applyProtection="1">
      <alignment horizontal="center" vertical="center"/>
      <protection locked="0"/>
    </xf>
    <xf numFmtId="167" fontId="10" fillId="4" borderId="31" xfId="8" applyNumberFormat="1" applyFont="1" applyFill="1" applyBorder="1" applyAlignment="1" applyProtection="1">
      <alignment horizontal="center" vertical="center"/>
      <protection locked="0"/>
    </xf>
    <xf numFmtId="167" fontId="10" fillId="4" borderId="53" xfId="8" applyNumberFormat="1" applyFont="1" applyFill="1" applyBorder="1" applyAlignment="1" applyProtection="1">
      <alignment horizontal="center" vertical="center"/>
      <protection locked="0"/>
    </xf>
    <xf numFmtId="167" fontId="10" fillId="0" borderId="29" xfId="8" applyNumberFormat="1" applyFont="1" applyFill="1" applyBorder="1" applyAlignment="1" applyProtection="1">
      <alignment horizontal="center" vertical="center"/>
      <protection locked="0"/>
    </xf>
    <xf numFmtId="167" fontId="10" fillId="0" borderId="31" xfId="8" applyNumberFormat="1" applyFont="1" applyFill="1" applyBorder="1" applyAlignment="1" applyProtection="1">
      <alignment horizontal="center" vertical="center"/>
      <protection locked="0"/>
    </xf>
    <xf numFmtId="166" fontId="10" fillId="0" borderId="24" xfId="0" applyNumberFormat="1" applyFont="1" applyBorder="1" applyAlignment="1" applyProtection="1">
      <alignment horizontal="center" vertical="center"/>
      <protection locked="0"/>
    </xf>
    <xf numFmtId="166" fontId="10" fillId="0" borderId="25" xfId="0" applyNumberFormat="1" applyFont="1" applyBorder="1" applyAlignment="1" applyProtection="1">
      <alignment horizontal="center" vertical="center"/>
      <protection locked="0"/>
    </xf>
    <xf numFmtId="166" fontId="10" fillId="0" borderId="27" xfId="0" applyNumberFormat="1" applyFont="1" applyBorder="1" applyAlignment="1" applyProtection="1">
      <alignment horizontal="center" vertical="center"/>
      <protection locked="0"/>
    </xf>
    <xf numFmtId="166" fontId="10" fillId="0" borderId="8" xfId="0" applyNumberFormat="1" applyFont="1" applyBorder="1" applyAlignment="1" applyProtection="1">
      <alignment horizontal="center" vertical="center"/>
      <protection locked="0"/>
    </xf>
    <xf numFmtId="166" fontId="10" fillId="0" borderId="49" xfId="0" applyNumberFormat="1" applyFont="1" applyBorder="1" applyAlignment="1" applyProtection="1">
      <alignment horizontal="center" vertical="center"/>
      <protection locked="0"/>
    </xf>
    <xf numFmtId="166" fontId="10" fillId="0" borderId="30" xfId="0" applyNumberFormat="1" applyFont="1" applyBorder="1" applyAlignment="1" applyProtection="1">
      <alignment horizontal="center" vertical="center"/>
      <protection locked="0"/>
    </xf>
    <xf numFmtId="166" fontId="14" fillId="3" borderId="36" xfId="0" applyNumberFormat="1" applyFont="1" applyFill="1" applyBorder="1" applyAlignment="1">
      <alignment horizontal="center" vertical="center"/>
    </xf>
    <xf numFmtId="0" fontId="8" fillId="0" borderId="3" xfId="0" applyFont="1" applyBorder="1" applyAlignment="1">
      <alignment horizontal="center" vertical="center"/>
    </xf>
    <xf numFmtId="167" fontId="8" fillId="3" borderId="7" xfId="0" applyNumberFormat="1" applyFont="1" applyFill="1" applyBorder="1" applyAlignment="1">
      <alignment horizontal="center" vertical="center"/>
    </xf>
    <xf numFmtId="0" fontId="8" fillId="3" borderId="7" xfId="0" applyFont="1" applyFill="1" applyBorder="1" applyAlignment="1">
      <alignment vertical="center"/>
    </xf>
    <xf numFmtId="0" fontId="8" fillId="0" borderId="11" xfId="0" applyFont="1" applyBorder="1" applyAlignment="1">
      <alignment vertical="center"/>
    </xf>
    <xf numFmtId="3" fontId="10" fillId="5" borderId="61" xfId="0" applyNumberFormat="1" applyFont="1" applyFill="1" applyBorder="1" applyAlignment="1" applyProtection="1">
      <alignment horizontal="center" vertical="center"/>
      <protection locked="0"/>
    </xf>
    <xf numFmtId="3" fontId="10" fillId="5" borderId="62" xfId="0" applyNumberFormat="1" applyFont="1" applyFill="1" applyBorder="1" applyAlignment="1" applyProtection="1">
      <alignment horizontal="center" vertical="center"/>
      <protection locked="0"/>
    </xf>
    <xf numFmtId="167" fontId="10" fillId="4" borderId="62" xfId="8" applyNumberFormat="1" applyFont="1" applyFill="1" applyBorder="1" applyAlignment="1" applyProtection="1">
      <alignment horizontal="center" vertical="center"/>
      <protection locked="0"/>
    </xf>
    <xf numFmtId="167" fontId="10" fillId="4" borderId="60" xfId="8" applyNumberFormat="1" applyFont="1" applyFill="1" applyBorder="1" applyAlignment="1" applyProtection="1">
      <alignment horizontal="center" vertical="center"/>
      <protection locked="0"/>
    </xf>
    <xf numFmtId="3" fontId="10" fillId="5" borderId="9" xfId="0" applyNumberFormat="1" applyFont="1" applyFill="1" applyBorder="1" applyAlignment="1" applyProtection="1">
      <alignment horizontal="center" vertical="center"/>
      <protection locked="0"/>
    </xf>
    <xf numFmtId="3" fontId="10" fillId="5" borderId="11" xfId="0" applyNumberFormat="1" applyFont="1" applyFill="1" applyBorder="1" applyAlignment="1" applyProtection="1">
      <alignment horizontal="center" vertical="center"/>
      <protection locked="0"/>
    </xf>
    <xf numFmtId="167" fontId="10" fillId="4" borderId="11" xfId="8" applyNumberFormat="1" applyFont="1" applyFill="1" applyBorder="1" applyAlignment="1" applyProtection="1">
      <alignment horizontal="center" vertical="center"/>
      <protection locked="0"/>
    </xf>
    <xf numFmtId="167" fontId="10" fillId="4" borderId="10" xfId="8" applyNumberFormat="1" applyFont="1" applyFill="1" applyBorder="1" applyAlignment="1" applyProtection="1">
      <alignment horizontal="center" vertical="center"/>
      <protection locked="0"/>
    </xf>
    <xf numFmtId="167" fontId="10" fillId="4" borderId="51" xfId="8" applyNumberFormat="1" applyFont="1" applyFill="1" applyBorder="1" applyAlignment="1" applyProtection="1">
      <alignment horizontal="center" vertical="center"/>
      <protection locked="0"/>
    </xf>
    <xf numFmtId="0" fontId="8" fillId="3" borderId="9" xfId="0" applyFont="1" applyFill="1" applyBorder="1" applyAlignment="1">
      <alignment horizontal="left" vertical="center"/>
    </xf>
    <xf numFmtId="168" fontId="8" fillId="3" borderId="12" xfId="9" applyNumberFormat="1" applyFont="1" applyFill="1" applyBorder="1" applyAlignment="1" applyProtection="1">
      <alignment horizontal="center" vertical="center"/>
    </xf>
    <xf numFmtId="0" fontId="8" fillId="3" borderId="21" xfId="0" applyFont="1" applyFill="1" applyBorder="1" applyAlignment="1">
      <alignment horizontal="left" vertical="center"/>
    </xf>
    <xf numFmtId="167" fontId="12" fillId="3" borderId="63" xfId="0" applyNumberFormat="1" applyFont="1" applyFill="1" applyBorder="1" applyAlignment="1">
      <alignment horizontal="center" vertical="center"/>
    </xf>
    <xf numFmtId="167" fontId="12" fillId="3" borderId="64" xfId="0" applyNumberFormat="1" applyFont="1" applyFill="1" applyBorder="1" applyAlignment="1">
      <alignment horizontal="center" vertical="center"/>
    </xf>
    <xf numFmtId="170" fontId="12" fillId="3" borderId="64" xfId="0" applyNumberFormat="1" applyFont="1" applyFill="1" applyBorder="1" applyAlignment="1">
      <alignment horizontal="center" vertical="center"/>
    </xf>
    <xf numFmtId="0" fontId="8" fillId="0" borderId="65" xfId="0" applyFont="1" applyBorder="1" applyAlignment="1">
      <alignment horizontal="center" vertical="center"/>
    </xf>
    <xf numFmtId="167" fontId="15" fillId="6" borderId="34" xfId="0" applyNumberFormat="1" applyFont="1" applyFill="1" applyBorder="1" applyAlignment="1" applyProtection="1">
      <alignment horizontal="center" vertical="center"/>
      <protection locked="0"/>
    </xf>
    <xf numFmtId="0" fontId="14" fillId="3" borderId="42" xfId="0" applyFont="1" applyFill="1" applyBorder="1" applyAlignment="1">
      <alignment horizontal="center" vertical="center" wrapText="1"/>
    </xf>
    <xf numFmtId="3" fontId="12" fillId="3" borderId="15" xfId="0" applyNumberFormat="1" applyFont="1" applyFill="1" applyBorder="1" applyAlignment="1" applyProtection="1">
      <alignment horizontal="center" vertical="center"/>
      <protection locked="0"/>
    </xf>
    <xf numFmtId="0" fontId="4"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right"/>
      <protection locked="0"/>
    </xf>
    <xf numFmtId="169" fontId="2" fillId="0" borderId="0" xfId="0" applyNumberFormat="1" applyFont="1" applyProtection="1">
      <protection locked="0"/>
    </xf>
    <xf numFmtId="0" fontId="3" fillId="0" borderId="0" xfId="0" applyFont="1" applyProtection="1">
      <protection locked="0"/>
    </xf>
    <xf numFmtId="9" fontId="2" fillId="0" borderId="0" xfId="6" applyFont="1" applyProtection="1">
      <protection locked="0"/>
    </xf>
    <xf numFmtId="3" fontId="12" fillId="3" borderId="15" xfId="0" applyNumberFormat="1" applyFont="1" applyFill="1" applyBorder="1" applyAlignment="1">
      <alignment horizontal="center" vertical="center"/>
    </xf>
    <xf numFmtId="0" fontId="27" fillId="0" borderId="0" xfId="0" applyFont="1" applyAlignment="1">
      <alignment vertical="center"/>
    </xf>
    <xf numFmtId="10" fontId="8" fillId="6" borderId="25" xfId="10" applyNumberFormat="1" applyFont="1" applyFill="1" applyBorder="1" applyAlignment="1" applyProtection="1">
      <alignment horizontal="center" vertical="center"/>
      <protection locked="0"/>
    </xf>
    <xf numFmtId="0" fontId="8" fillId="3" borderId="61" xfId="0" applyFont="1" applyFill="1" applyBorder="1" applyAlignment="1" applyProtection="1">
      <alignment horizontal="left" vertical="center"/>
      <protection hidden="1"/>
    </xf>
    <xf numFmtId="10" fontId="8" fillId="6" borderId="66" xfId="10" applyNumberFormat="1" applyFont="1" applyFill="1" applyBorder="1" applyAlignment="1" applyProtection="1">
      <alignment horizontal="center" vertical="center"/>
      <protection hidden="1"/>
    </xf>
    <xf numFmtId="0" fontId="2" fillId="0" borderId="0" xfId="0" applyFont="1" applyProtection="1">
      <protection hidden="1"/>
    </xf>
    <xf numFmtId="0" fontId="28" fillId="0" borderId="0" xfId="0" applyFont="1" applyAlignment="1">
      <alignment horizontal="left" vertical="top" wrapText="1"/>
    </xf>
    <xf numFmtId="0" fontId="30" fillId="0" borderId="0" xfId="0" applyFont="1" applyAlignment="1">
      <alignment horizontal="left" vertical="top" wrapText="1"/>
    </xf>
    <xf numFmtId="0" fontId="8" fillId="3" borderId="5" xfId="0" applyFont="1" applyFill="1" applyBorder="1" applyAlignment="1">
      <alignment horizontal="right" vertical="center"/>
    </xf>
    <xf numFmtId="0" fontId="8" fillId="3" borderId="7" xfId="0" applyFont="1" applyFill="1" applyBorder="1" applyAlignment="1">
      <alignment horizontal="right" vertical="center"/>
    </xf>
    <xf numFmtId="0" fontId="8" fillId="3" borderId="7" xfId="0" applyFont="1" applyFill="1" applyBorder="1" applyAlignment="1">
      <alignment horizontal="center" vertical="center"/>
    </xf>
    <xf numFmtId="164" fontId="8" fillId="3" borderId="7" xfId="0" applyNumberFormat="1" applyFont="1" applyFill="1" applyBorder="1" applyAlignment="1">
      <alignment horizontal="center" vertical="center"/>
    </xf>
    <xf numFmtId="0" fontId="8" fillId="3" borderId="27" xfId="0" applyFont="1" applyFill="1" applyBorder="1" applyAlignment="1">
      <alignment horizontal="center" vertical="center"/>
    </xf>
    <xf numFmtId="0" fontId="8" fillId="0" borderId="37" xfId="0" applyFont="1" applyBorder="1" applyAlignment="1">
      <alignment horizontal="left" vertical="center"/>
    </xf>
    <xf numFmtId="0" fontId="12" fillId="0" borderId="9" xfId="0" applyFont="1" applyBorder="1" applyAlignment="1">
      <alignment horizontal="right" vertical="center"/>
    </xf>
    <xf numFmtId="0" fontId="12" fillId="0" borderId="11" xfId="0" applyFont="1" applyBorder="1" applyAlignment="1">
      <alignment horizontal="right" vertical="center"/>
    </xf>
    <xf numFmtId="0" fontId="8" fillId="0" borderId="11" xfId="0" applyFont="1" applyBorder="1" applyAlignment="1">
      <alignment horizontal="center" vertical="center"/>
    </xf>
    <xf numFmtId="164" fontId="12" fillId="3" borderId="11" xfId="0" applyNumberFormat="1" applyFont="1" applyFill="1" applyBorder="1" applyAlignment="1">
      <alignment horizontal="center" vertical="center"/>
    </xf>
    <xf numFmtId="0" fontId="12" fillId="3" borderId="11" xfId="0" applyFont="1" applyFill="1" applyBorder="1" applyAlignment="1">
      <alignment horizontal="center" vertical="center"/>
    </xf>
    <xf numFmtId="0" fontId="12" fillId="3" borderId="20" xfId="0" applyFont="1" applyFill="1" applyBorder="1" applyAlignment="1">
      <alignment horizontal="center" vertical="center"/>
    </xf>
    <xf numFmtId="0" fontId="25" fillId="2" borderId="13" xfId="0" applyFont="1" applyFill="1" applyBorder="1" applyAlignment="1">
      <alignment horizontal="center" vertical="center"/>
    </xf>
    <xf numFmtId="0" fontId="25" fillId="2" borderId="14" xfId="0" applyFont="1" applyFill="1" applyBorder="1" applyAlignment="1">
      <alignment horizontal="center" vertical="center"/>
    </xf>
    <xf numFmtId="0" fontId="25" fillId="2" borderId="15" xfId="0" applyFont="1" applyFill="1" applyBorder="1" applyAlignment="1">
      <alignment horizontal="center" vertical="center"/>
    </xf>
    <xf numFmtId="0" fontId="8" fillId="0" borderId="3" xfId="0" applyFont="1" applyBorder="1" applyAlignment="1">
      <alignment horizontal="center" vertical="center"/>
    </xf>
    <xf numFmtId="0" fontId="8" fillId="0" borderId="44" xfId="0" applyFont="1" applyBorder="1" applyAlignment="1">
      <alignment horizontal="center" vertical="center"/>
    </xf>
    <xf numFmtId="0" fontId="12" fillId="3" borderId="5" xfId="0" applyFont="1" applyFill="1" applyBorder="1" applyAlignment="1">
      <alignment horizontal="right" vertical="center"/>
    </xf>
    <xf numFmtId="0" fontId="12" fillId="3" borderId="7" xfId="0" applyFont="1" applyFill="1" applyBorder="1" applyAlignment="1">
      <alignment horizontal="right" vertical="center"/>
    </xf>
    <xf numFmtId="167" fontId="8" fillId="3" borderId="7" xfId="0" applyNumberFormat="1" applyFont="1" applyFill="1" applyBorder="1" applyAlignment="1">
      <alignment horizontal="center" vertical="center"/>
    </xf>
    <xf numFmtId="167" fontId="8" fillId="3" borderId="27" xfId="0" applyNumberFormat="1" applyFont="1" applyFill="1" applyBorder="1" applyAlignment="1">
      <alignment horizontal="center" vertical="center"/>
    </xf>
    <xf numFmtId="0" fontId="8" fillId="0" borderId="1" xfId="0" applyFont="1" applyBorder="1" applyAlignment="1">
      <alignment horizontal="left" vertical="center"/>
    </xf>
    <xf numFmtId="0" fontId="8" fillId="0" borderId="3" xfId="0" applyFont="1" applyBorder="1" applyAlignment="1">
      <alignment horizontal="left" vertical="center"/>
    </xf>
    <xf numFmtId="0" fontId="20" fillId="3" borderId="19" xfId="0" applyFont="1" applyFill="1" applyBorder="1" applyAlignment="1">
      <alignment horizontal="center"/>
    </xf>
    <xf numFmtId="0" fontId="8" fillId="3" borderId="38"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10" fillId="0" borderId="21" xfId="0" applyFont="1" applyBorder="1" applyAlignment="1" applyProtection="1">
      <alignment horizontal="left"/>
      <protection locked="0"/>
    </xf>
    <xf numFmtId="0" fontId="10" fillId="0" borderId="22" xfId="0" applyFont="1" applyBorder="1" applyAlignment="1" applyProtection="1">
      <alignment horizontal="left"/>
      <protection locked="0"/>
    </xf>
    <xf numFmtId="0" fontId="10" fillId="0" borderId="23" xfId="0" applyFont="1" applyBorder="1" applyAlignment="1" applyProtection="1">
      <alignment horizontal="left"/>
      <protection locked="0"/>
    </xf>
    <xf numFmtId="0" fontId="2" fillId="0" borderId="7" xfId="0" applyFont="1" applyBorder="1" applyAlignment="1" applyProtection="1">
      <alignment horizontal="left" vertical="center" wrapText="1"/>
      <protection locked="0"/>
    </xf>
    <xf numFmtId="0" fontId="32" fillId="0" borderId="0" xfId="0" applyFont="1" applyAlignment="1">
      <alignment horizontal="left" vertical="top" wrapText="1"/>
    </xf>
    <xf numFmtId="0" fontId="10" fillId="0" borderId="0" xfId="0" applyFont="1" applyAlignment="1">
      <alignment horizontal="left" vertical="top" wrapText="1"/>
    </xf>
    <xf numFmtId="0" fontId="14" fillId="3" borderId="58" xfId="0" applyFont="1" applyFill="1" applyBorder="1" applyAlignment="1">
      <alignment horizontal="left" vertical="center"/>
    </xf>
    <xf numFmtId="0" fontId="14" fillId="3" borderId="19" xfId="0" applyFont="1" applyFill="1" applyBorder="1" applyAlignment="1">
      <alignment horizontal="left" vertical="center"/>
    </xf>
    <xf numFmtId="0" fontId="10" fillId="0" borderId="59" xfId="0" applyFont="1" applyBorder="1" applyAlignment="1" applyProtection="1">
      <alignment horizontal="left"/>
      <protection locked="0"/>
    </xf>
    <xf numFmtId="0" fontId="10" fillId="0" borderId="48" xfId="0" applyFont="1" applyBorder="1" applyAlignment="1" applyProtection="1">
      <alignment horizontal="left"/>
      <protection locked="0"/>
    </xf>
    <xf numFmtId="0" fontId="10" fillId="0" borderId="6" xfId="0" applyFont="1" applyBorder="1" applyAlignment="1" applyProtection="1">
      <alignment horizontal="left"/>
      <protection locked="0"/>
    </xf>
    <xf numFmtId="0" fontId="25" fillId="2" borderId="13"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8" fillId="0" borderId="0" xfId="0" applyFont="1" applyAlignment="1">
      <alignment horizontal="left" vertical="center" wrapText="1"/>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11" fillId="0" borderId="52" xfId="0" applyFont="1" applyBorder="1" applyAlignment="1" applyProtection="1">
      <alignment horizontal="left" vertical="top" wrapText="1"/>
      <protection locked="0"/>
    </xf>
    <xf numFmtId="0" fontId="11" fillId="0" borderId="40" xfId="0" applyFont="1" applyBorder="1" applyAlignment="1" applyProtection="1">
      <alignment horizontal="left" vertical="top" wrapText="1"/>
      <protection locked="0"/>
    </xf>
    <xf numFmtId="0" fontId="11" fillId="0" borderId="53" xfId="0" applyFont="1" applyBorder="1" applyAlignment="1" applyProtection="1">
      <alignment horizontal="left" vertical="top" wrapText="1"/>
      <protection locked="0"/>
    </xf>
    <xf numFmtId="0" fontId="11" fillId="0" borderId="54"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32" xfId="0" applyFont="1" applyBorder="1" applyAlignment="1" applyProtection="1">
      <alignment horizontal="left" vertical="top" wrapText="1"/>
      <protection locked="0"/>
    </xf>
    <xf numFmtId="0" fontId="11" fillId="0" borderId="41" xfId="0" applyFont="1" applyBorder="1" applyAlignment="1" applyProtection="1">
      <alignment horizontal="left" vertical="top" wrapText="1"/>
      <protection locked="0"/>
    </xf>
    <xf numFmtId="0" fontId="11" fillId="0" borderId="42" xfId="0" applyFont="1" applyBorder="1" applyAlignment="1" applyProtection="1">
      <alignment horizontal="left" vertical="top" wrapText="1"/>
      <protection locked="0"/>
    </xf>
    <xf numFmtId="0" fontId="11" fillId="0" borderId="43" xfId="0" applyFont="1" applyBorder="1" applyAlignment="1" applyProtection="1">
      <alignment horizontal="left" vertical="top" wrapText="1"/>
      <protection locked="0"/>
    </xf>
    <xf numFmtId="0" fontId="8" fillId="0" borderId="37" xfId="0" applyFont="1" applyBorder="1" applyAlignment="1">
      <alignment horizontal="left" vertical="center" wrapText="1"/>
    </xf>
    <xf numFmtId="0" fontId="14" fillId="3" borderId="16"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6" fillId="0" borderId="52" xfId="0" applyFont="1" applyBorder="1" applyAlignment="1" applyProtection="1">
      <alignment horizontal="left" vertical="top" wrapText="1"/>
      <protection locked="0"/>
    </xf>
    <xf numFmtId="0" fontId="16" fillId="0" borderId="40" xfId="0" applyFont="1" applyBorder="1" applyAlignment="1" applyProtection="1">
      <alignment horizontal="left" vertical="top" wrapText="1"/>
      <protection locked="0"/>
    </xf>
    <xf numFmtId="0" fontId="16" fillId="0" borderId="53" xfId="0" applyFont="1" applyBorder="1" applyAlignment="1" applyProtection="1">
      <alignment horizontal="left" vertical="top" wrapText="1"/>
      <protection locked="0"/>
    </xf>
    <xf numFmtId="0" fontId="16" fillId="0" borderId="54"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32" xfId="0" applyFont="1" applyBorder="1" applyAlignment="1" applyProtection="1">
      <alignment horizontal="left" vertical="top" wrapText="1"/>
      <protection locked="0"/>
    </xf>
    <xf numFmtId="0" fontId="16" fillId="0" borderId="41" xfId="0" applyFont="1" applyBorder="1" applyAlignment="1" applyProtection="1">
      <alignment horizontal="left" vertical="top" wrapText="1"/>
      <protection locked="0"/>
    </xf>
    <xf numFmtId="0" fontId="16" fillId="0" borderId="42" xfId="0" applyFont="1" applyBorder="1" applyAlignment="1" applyProtection="1">
      <alignment horizontal="left" vertical="top" wrapText="1"/>
      <protection locked="0"/>
    </xf>
    <xf numFmtId="0" fontId="16" fillId="0" borderId="43" xfId="0" applyFont="1" applyBorder="1" applyAlignment="1" applyProtection="1">
      <alignment horizontal="left" vertical="top" wrapText="1"/>
      <protection locked="0"/>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55"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38"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2" fillId="3" borderId="19" xfId="0" applyFont="1" applyFill="1" applyBorder="1" applyAlignment="1">
      <alignment horizontal="center" vertical="center"/>
    </xf>
    <xf numFmtId="0" fontId="9" fillId="0" borderId="0" xfId="0" applyFont="1" applyAlignment="1">
      <alignment horizontal="left" vertical="center" wrapText="1"/>
    </xf>
    <xf numFmtId="0" fontId="20" fillId="0" borderId="27"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0" borderId="7"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8" fillId="0" borderId="0" xfId="0" applyFont="1" applyAlignment="1">
      <alignment horizontal="left" vertical="top" wrapText="1"/>
    </xf>
    <xf numFmtId="0" fontId="2" fillId="0" borderId="29" xfId="0" applyFont="1" applyBorder="1" applyAlignment="1" applyProtection="1">
      <alignment horizontal="left" vertical="center" wrapText="1"/>
      <protection locked="0"/>
    </xf>
    <xf numFmtId="0" fontId="2" fillId="3" borderId="48"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0" fillId="3" borderId="59"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18" xfId="0" applyFont="1" applyFill="1" applyBorder="1" applyAlignment="1">
      <alignment horizontal="center" vertical="center"/>
    </xf>
    <xf numFmtId="0" fontId="23" fillId="0" borderId="7"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13" fillId="2" borderId="38"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9" xfId="0" applyFont="1" applyFill="1" applyBorder="1" applyAlignment="1">
      <alignment horizontal="center" vertical="center"/>
    </xf>
    <xf numFmtId="0" fontId="25" fillId="2" borderId="16"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18" xfId="0" applyFont="1" applyFill="1" applyBorder="1" applyAlignment="1">
      <alignment horizontal="center" vertical="center"/>
    </xf>
    <xf numFmtId="0" fontId="24" fillId="2" borderId="41" xfId="0" applyFont="1" applyFill="1" applyBorder="1" applyAlignment="1">
      <alignment horizontal="center" vertical="center"/>
    </xf>
    <xf numFmtId="0" fontId="24" fillId="2" borderId="42" xfId="0" applyFont="1" applyFill="1" applyBorder="1" applyAlignment="1">
      <alignment horizontal="center" vertical="center"/>
    </xf>
    <xf numFmtId="0" fontId="24" fillId="2" borderId="43" xfId="0" applyFont="1" applyFill="1" applyBorder="1" applyAlignment="1">
      <alignment horizontal="center" vertical="center"/>
    </xf>
    <xf numFmtId="0" fontId="25" fillId="2" borderId="38" xfId="0" applyFont="1" applyFill="1" applyBorder="1" applyAlignment="1">
      <alignment horizontal="center" vertical="center"/>
    </xf>
    <xf numFmtId="0" fontId="25" fillId="2" borderId="37" xfId="0" applyFont="1" applyFill="1" applyBorder="1" applyAlignment="1">
      <alignment horizontal="center" vertical="center"/>
    </xf>
    <xf numFmtId="0" fontId="8" fillId="0" borderId="27" xfId="0" applyFont="1" applyBorder="1" applyAlignment="1" applyProtection="1">
      <alignment horizontal="left" vertical="center"/>
      <protection locked="0"/>
    </xf>
    <xf numFmtId="0" fontId="8" fillId="0" borderId="48" xfId="0" applyFont="1" applyBorder="1" applyAlignment="1" applyProtection="1">
      <alignment horizontal="left" vertical="center"/>
      <protection locked="0"/>
    </xf>
    <xf numFmtId="0" fontId="8" fillId="0" borderId="50" xfId="0" applyFont="1" applyBorder="1" applyAlignment="1" applyProtection="1">
      <alignment horizontal="left" vertical="center"/>
      <protection locked="0"/>
    </xf>
    <xf numFmtId="0" fontId="8" fillId="0" borderId="20"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8" fillId="0" borderId="51" xfId="0" applyFont="1" applyBorder="1" applyAlignment="1" applyProtection="1">
      <alignment horizontal="left" vertical="center"/>
      <protection locked="0"/>
    </xf>
    <xf numFmtId="0" fontId="8" fillId="3" borderId="27" xfId="0" applyFont="1" applyFill="1" applyBorder="1" applyAlignment="1">
      <alignment horizontal="left" vertical="center"/>
    </xf>
    <xf numFmtId="0" fontId="8" fillId="3" borderId="48" xfId="0" applyFont="1" applyFill="1" applyBorder="1" applyAlignment="1">
      <alignment horizontal="left" vertical="center"/>
    </xf>
    <xf numFmtId="0" fontId="8" fillId="3" borderId="20"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12" fillId="3" borderId="44" xfId="0" applyFont="1" applyFill="1" applyBorder="1" applyAlignment="1">
      <alignment horizontal="left" vertical="center"/>
    </xf>
    <xf numFmtId="167" fontId="8" fillId="0" borderId="27" xfId="0" applyNumberFormat="1" applyFont="1" applyBorder="1" applyAlignment="1" applyProtection="1">
      <alignment horizontal="center" vertical="center"/>
      <protection locked="0"/>
    </xf>
    <xf numFmtId="167" fontId="8" fillId="0" borderId="6" xfId="0" applyNumberFormat="1" applyFont="1" applyBorder="1" applyAlignment="1" applyProtection="1">
      <alignment horizontal="center" vertical="center"/>
      <protection locked="0"/>
    </xf>
    <xf numFmtId="0" fontId="12" fillId="3" borderId="5" xfId="0" applyFont="1" applyFill="1" applyBorder="1" applyAlignment="1">
      <alignment horizontal="left" vertical="center"/>
    </xf>
    <xf numFmtId="0" fontId="12" fillId="3" borderId="6" xfId="0" applyFont="1" applyFill="1" applyBorder="1" applyAlignment="1">
      <alignment horizontal="left" vertical="center"/>
    </xf>
    <xf numFmtId="0" fontId="12" fillId="3" borderId="7" xfId="0" applyFont="1" applyFill="1" applyBorder="1" applyAlignment="1">
      <alignment horizontal="left" vertical="center"/>
    </xf>
    <xf numFmtId="0" fontId="12" fillId="3" borderId="27" xfId="0" applyFont="1" applyFill="1" applyBorder="1" applyAlignment="1">
      <alignment horizontal="left" vertical="center"/>
    </xf>
    <xf numFmtId="167" fontId="8" fillId="0" borderId="7" xfId="0" applyNumberFormat="1" applyFont="1" applyBorder="1" applyAlignment="1" applyProtection="1">
      <alignment horizontal="center" vertical="center"/>
      <protection locked="0"/>
    </xf>
    <xf numFmtId="0" fontId="12" fillId="3" borderId="9"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11" xfId="0" applyFont="1" applyFill="1" applyBorder="1" applyAlignment="1">
      <alignment horizontal="left" vertical="center"/>
    </xf>
    <xf numFmtId="0" fontId="12" fillId="3" borderId="20" xfId="0" applyFont="1" applyFill="1" applyBorder="1" applyAlignment="1">
      <alignment horizontal="left" vertical="center"/>
    </xf>
    <xf numFmtId="1" fontId="8" fillId="0" borderId="11" xfId="0" applyNumberFormat="1" applyFont="1" applyBorder="1" applyAlignment="1" applyProtection="1">
      <alignment horizontal="center" vertical="center"/>
      <protection locked="0"/>
    </xf>
    <xf numFmtId="0" fontId="8" fillId="3" borderId="45" xfId="0" applyFont="1" applyFill="1" applyBorder="1" applyAlignment="1">
      <alignment horizontal="left" vertical="top" wrapText="1"/>
    </xf>
    <xf numFmtId="0" fontId="8" fillId="3" borderId="37" xfId="0" applyFont="1" applyFill="1" applyBorder="1" applyAlignment="1">
      <alignment horizontal="left" vertical="top" wrapText="1"/>
    </xf>
    <xf numFmtId="0" fontId="8" fillId="3" borderId="39" xfId="0" applyFont="1" applyFill="1" applyBorder="1" applyAlignment="1">
      <alignment horizontal="left" vertical="top" wrapText="1"/>
    </xf>
    <xf numFmtId="0" fontId="8" fillId="3" borderId="46" xfId="0" applyFont="1" applyFill="1" applyBorder="1" applyAlignment="1">
      <alignment horizontal="left" vertical="top" wrapText="1"/>
    </xf>
    <xf numFmtId="0" fontId="8" fillId="3" borderId="0" xfId="0" applyFont="1" applyFill="1" applyAlignment="1">
      <alignment horizontal="left" vertical="top" wrapText="1"/>
    </xf>
    <xf numFmtId="0" fontId="8" fillId="3" borderId="32" xfId="0" applyFont="1" applyFill="1" applyBorder="1" applyAlignment="1">
      <alignment horizontal="left" vertical="top" wrapText="1"/>
    </xf>
    <xf numFmtId="0" fontId="8" fillId="3" borderId="47" xfId="0" applyFont="1" applyFill="1" applyBorder="1" applyAlignment="1">
      <alignment horizontal="left" vertical="top" wrapText="1"/>
    </xf>
    <xf numFmtId="0" fontId="8" fillId="3" borderId="42" xfId="0" applyFont="1" applyFill="1" applyBorder="1" applyAlignment="1">
      <alignment horizontal="left" vertical="top" wrapText="1"/>
    </xf>
    <xf numFmtId="0" fontId="8" fillId="3" borderId="43" xfId="0" applyFont="1" applyFill="1" applyBorder="1" applyAlignment="1">
      <alignment horizontal="left" vertical="top" wrapText="1"/>
    </xf>
    <xf numFmtId="0" fontId="12" fillId="3" borderId="13" xfId="0" applyFont="1" applyFill="1" applyBorder="1" applyAlignment="1">
      <alignment horizontal="left" vertical="center"/>
    </xf>
    <xf numFmtId="0" fontId="12" fillId="3" borderId="14" xfId="0" applyFont="1" applyFill="1" applyBorder="1" applyAlignment="1">
      <alignment horizontal="left" vertical="center"/>
    </xf>
    <xf numFmtId="0" fontId="12" fillId="3" borderId="15" xfId="0" applyFont="1" applyFill="1" applyBorder="1" applyAlignment="1">
      <alignment horizontal="left" vertical="center"/>
    </xf>
    <xf numFmtId="0" fontId="10" fillId="0" borderId="5" xfId="0" applyFont="1" applyBorder="1" applyAlignment="1" applyProtection="1">
      <alignment horizontal="left"/>
      <protection locked="0"/>
    </xf>
    <xf numFmtId="0" fontId="10" fillId="0" borderId="7" xfId="0" applyFont="1" applyBorder="1" applyAlignment="1" applyProtection="1">
      <alignment horizontal="left"/>
      <protection locked="0"/>
    </xf>
    <xf numFmtId="0" fontId="12" fillId="3" borderId="13" xfId="0" applyFont="1" applyFill="1" applyBorder="1" applyAlignment="1">
      <alignment horizontal="right" vertical="center"/>
    </xf>
    <xf numFmtId="0" fontId="12" fillId="3" borderId="14" xfId="0" applyFont="1" applyFill="1" applyBorder="1" applyAlignment="1">
      <alignment horizontal="right" vertical="center"/>
    </xf>
    <xf numFmtId="0" fontId="10" fillId="0" borderId="5" xfId="0" applyFont="1" applyBorder="1" applyAlignment="1" applyProtection="1">
      <protection locked="0"/>
    </xf>
    <xf numFmtId="0" fontId="10" fillId="0" borderId="6" xfId="0" applyFont="1" applyBorder="1" applyAlignment="1" applyProtection="1">
      <protection locked="0"/>
    </xf>
    <xf numFmtId="0" fontId="10" fillId="0" borderId="7" xfId="0" applyFont="1" applyBorder="1" applyAlignment="1" applyProtection="1">
      <protection locked="0"/>
    </xf>
    <xf numFmtId="0" fontId="10" fillId="0" borderId="59" xfId="0" applyFont="1" applyBorder="1" applyAlignment="1" applyProtection="1">
      <protection locked="0"/>
    </xf>
    <xf numFmtId="0" fontId="10" fillId="0" borderId="48" xfId="0" applyFont="1" applyBorder="1" applyAlignment="1" applyProtection="1">
      <protection locked="0"/>
    </xf>
    <xf numFmtId="0" fontId="10" fillId="0" borderId="54" xfId="0" applyFont="1" applyBorder="1" applyAlignment="1" applyProtection="1">
      <protection locked="0"/>
    </xf>
    <xf numFmtId="0" fontId="10" fillId="0" borderId="0" xfId="0" applyFont="1" applyAlignment="1" applyProtection="1">
      <protection locked="0"/>
    </xf>
    <xf numFmtId="0" fontId="10" fillId="0" borderId="60" xfId="0" applyFont="1" applyBorder="1" applyAlignment="1" applyProtection="1">
      <protection locked="0"/>
    </xf>
  </cellXfs>
  <cellStyles count="11">
    <cellStyle name="Comma 2" xfId="5" xr:uid="{00000000-0005-0000-0000-000000000000}"/>
    <cellStyle name="Currency 2" xfId="7" xr:uid="{00000000-0005-0000-0000-000001000000}"/>
    <cellStyle name="Komma" xfId="10" builtinId="3"/>
    <cellStyle name="Komma 2" xfId="2" xr:uid="{00000000-0005-0000-0000-000003000000}"/>
    <cellStyle name="Normal 2" xfId="1" xr:uid="{00000000-0005-0000-0000-000004000000}"/>
    <cellStyle name="Percent 2" xfId="6" xr:uid="{00000000-0005-0000-0000-000005000000}"/>
    <cellStyle name="Procent" xfId="9" builtinId="5"/>
    <cellStyle name="Procent 2" xfId="3" xr:uid="{00000000-0005-0000-0000-000006000000}"/>
    <cellStyle name="Standaard" xfId="0" builtinId="0"/>
    <cellStyle name="Valuta" xfId="8" builtinId="4"/>
    <cellStyle name="Valuta 2" xfId="4" xr:uid="{00000000-0005-0000-0000-000008000000}"/>
  </cellStyles>
  <dxfs count="8">
    <dxf>
      <font>
        <color rgb="FFFF0000"/>
      </font>
      <fill>
        <patternFill>
          <bgColor rgb="FFFFFF00"/>
        </patternFill>
      </fill>
    </dxf>
    <dxf>
      <font>
        <color auto="1"/>
      </font>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DBAF5-D8DE-459E-9DDD-21B7497B1FE6}">
  <sheetPr codeName="Blad2"/>
  <dimension ref="A1:O29"/>
  <sheetViews>
    <sheetView workbookViewId="0">
      <selection sqref="A1:O29"/>
    </sheetView>
  </sheetViews>
  <sheetFormatPr defaultRowHeight="15"/>
  <cols>
    <col min="15" max="15" width="16.28515625" customWidth="1"/>
  </cols>
  <sheetData>
    <row r="1" spans="1:15">
      <c r="A1" s="181" t="s">
        <v>0</v>
      </c>
      <c r="B1" s="182"/>
      <c r="C1" s="182"/>
      <c r="D1" s="182"/>
      <c r="E1" s="182"/>
      <c r="F1" s="182"/>
      <c r="G1" s="182"/>
      <c r="H1" s="182"/>
      <c r="I1" s="182"/>
      <c r="J1" s="182"/>
      <c r="K1" s="182"/>
      <c r="L1" s="182"/>
      <c r="M1" s="182"/>
      <c r="N1" s="182"/>
      <c r="O1" s="182"/>
    </row>
    <row r="2" spans="1:15">
      <c r="A2" s="182"/>
      <c r="B2" s="182"/>
      <c r="C2" s="182"/>
      <c r="D2" s="182"/>
      <c r="E2" s="182"/>
      <c r="F2" s="182"/>
      <c r="G2" s="182"/>
      <c r="H2" s="182"/>
      <c r="I2" s="182"/>
      <c r="J2" s="182"/>
      <c r="K2" s="182"/>
      <c r="L2" s="182"/>
      <c r="M2" s="182"/>
      <c r="N2" s="182"/>
      <c r="O2" s="182"/>
    </row>
    <row r="3" spans="1:15">
      <c r="A3" s="182"/>
      <c r="B3" s="182"/>
      <c r="C3" s="182"/>
      <c r="D3" s="182"/>
      <c r="E3" s="182"/>
      <c r="F3" s="182"/>
      <c r="G3" s="182"/>
      <c r="H3" s="182"/>
      <c r="I3" s="182"/>
      <c r="J3" s="182"/>
      <c r="K3" s="182"/>
      <c r="L3" s="182"/>
      <c r="M3" s="182"/>
      <c r="N3" s="182"/>
      <c r="O3" s="182"/>
    </row>
    <row r="4" spans="1:15">
      <c r="A4" s="182"/>
      <c r="B4" s="182"/>
      <c r="C4" s="182"/>
      <c r="D4" s="182"/>
      <c r="E4" s="182"/>
      <c r="F4" s="182"/>
      <c r="G4" s="182"/>
      <c r="H4" s="182"/>
      <c r="I4" s="182"/>
      <c r="J4" s="182"/>
      <c r="K4" s="182"/>
      <c r="L4" s="182"/>
      <c r="M4" s="182"/>
      <c r="N4" s="182"/>
      <c r="O4" s="182"/>
    </row>
    <row r="5" spans="1:15">
      <c r="A5" s="182"/>
      <c r="B5" s="182"/>
      <c r="C5" s="182"/>
      <c r="D5" s="182"/>
      <c r="E5" s="182"/>
      <c r="F5" s="182"/>
      <c r="G5" s="182"/>
      <c r="H5" s="182"/>
      <c r="I5" s="182"/>
      <c r="J5" s="182"/>
      <c r="K5" s="182"/>
      <c r="L5" s="182"/>
      <c r="M5" s="182"/>
      <c r="N5" s="182"/>
      <c r="O5" s="182"/>
    </row>
    <row r="6" spans="1:15">
      <c r="A6" s="182"/>
      <c r="B6" s="182"/>
      <c r="C6" s="182"/>
      <c r="D6" s="182"/>
      <c r="E6" s="182"/>
      <c r="F6" s="182"/>
      <c r="G6" s="182"/>
      <c r="H6" s="182"/>
      <c r="I6" s="182"/>
      <c r="J6" s="182"/>
      <c r="K6" s="182"/>
      <c r="L6" s="182"/>
      <c r="M6" s="182"/>
      <c r="N6" s="182"/>
      <c r="O6" s="182"/>
    </row>
    <row r="7" spans="1:15">
      <c r="A7" s="182"/>
      <c r="B7" s="182"/>
      <c r="C7" s="182"/>
      <c r="D7" s="182"/>
      <c r="E7" s="182"/>
      <c r="F7" s="182"/>
      <c r="G7" s="182"/>
      <c r="H7" s="182"/>
      <c r="I7" s="182"/>
      <c r="J7" s="182"/>
      <c r="K7" s="182"/>
      <c r="L7" s="182"/>
      <c r="M7" s="182"/>
      <c r="N7" s="182"/>
      <c r="O7" s="182"/>
    </row>
    <row r="8" spans="1:15">
      <c r="A8" s="182"/>
      <c r="B8" s="182"/>
      <c r="C8" s="182"/>
      <c r="D8" s="182"/>
      <c r="E8" s="182"/>
      <c r="F8" s="182"/>
      <c r="G8" s="182"/>
      <c r="H8" s="182"/>
      <c r="I8" s="182"/>
      <c r="J8" s="182"/>
      <c r="K8" s="182"/>
      <c r="L8" s="182"/>
      <c r="M8" s="182"/>
      <c r="N8" s="182"/>
      <c r="O8" s="182"/>
    </row>
    <row r="9" spans="1:15">
      <c r="A9" s="182"/>
      <c r="B9" s="182"/>
      <c r="C9" s="182"/>
      <c r="D9" s="182"/>
      <c r="E9" s="182"/>
      <c r="F9" s="182"/>
      <c r="G9" s="182"/>
      <c r="H9" s="182"/>
      <c r="I9" s="182"/>
      <c r="J9" s="182"/>
      <c r="K9" s="182"/>
      <c r="L9" s="182"/>
      <c r="M9" s="182"/>
      <c r="N9" s="182"/>
      <c r="O9" s="182"/>
    </row>
    <row r="10" spans="1:15">
      <c r="A10" s="182"/>
      <c r="B10" s="182"/>
      <c r="C10" s="182"/>
      <c r="D10" s="182"/>
      <c r="E10" s="182"/>
      <c r="F10" s="182"/>
      <c r="G10" s="182"/>
      <c r="H10" s="182"/>
      <c r="I10" s="182"/>
      <c r="J10" s="182"/>
      <c r="K10" s="182"/>
      <c r="L10" s="182"/>
      <c r="M10" s="182"/>
      <c r="N10" s="182"/>
      <c r="O10" s="182"/>
    </row>
    <row r="11" spans="1:15">
      <c r="A11" s="182"/>
      <c r="B11" s="182"/>
      <c r="C11" s="182"/>
      <c r="D11" s="182"/>
      <c r="E11" s="182"/>
      <c r="F11" s="182"/>
      <c r="G11" s="182"/>
      <c r="H11" s="182"/>
      <c r="I11" s="182"/>
      <c r="J11" s="182"/>
      <c r="K11" s="182"/>
      <c r="L11" s="182"/>
      <c r="M11" s="182"/>
      <c r="N11" s="182"/>
      <c r="O11" s="182"/>
    </row>
    <row r="12" spans="1:15">
      <c r="A12" s="182"/>
      <c r="B12" s="182"/>
      <c r="C12" s="182"/>
      <c r="D12" s="182"/>
      <c r="E12" s="182"/>
      <c r="F12" s="182"/>
      <c r="G12" s="182"/>
      <c r="H12" s="182"/>
      <c r="I12" s="182"/>
      <c r="J12" s="182"/>
      <c r="K12" s="182"/>
      <c r="L12" s="182"/>
      <c r="M12" s="182"/>
      <c r="N12" s="182"/>
      <c r="O12" s="182"/>
    </row>
    <row r="13" spans="1:15">
      <c r="A13" s="182"/>
      <c r="B13" s="182"/>
      <c r="C13" s="182"/>
      <c r="D13" s="182"/>
      <c r="E13" s="182"/>
      <c r="F13" s="182"/>
      <c r="G13" s="182"/>
      <c r="H13" s="182"/>
      <c r="I13" s="182"/>
      <c r="J13" s="182"/>
      <c r="K13" s="182"/>
      <c r="L13" s="182"/>
      <c r="M13" s="182"/>
      <c r="N13" s="182"/>
      <c r="O13" s="182"/>
    </row>
    <row r="14" spans="1:15">
      <c r="A14" s="182"/>
      <c r="B14" s="182"/>
      <c r="C14" s="182"/>
      <c r="D14" s="182"/>
      <c r="E14" s="182"/>
      <c r="F14" s="182"/>
      <c r="G14" s="182"/>
      <c r="H14" s="182"/>
      <c r="I14" s="182"/>
      <c r="J14" s="182"/>
      <c r="K14" s="182"/>
      <c r="L14" s="182"/>
      <c r="M14" s="182"/>
      <c r="N14" s="182"/>
      <c r="O14" s="182"/>
    </row>
    <row r="15" spans="1:15">
      <c r="A15" s="182"/>
      <c r="B15" s="182"/>
      <c r="C15" s="182"/>
      <c r="D15" s="182"/>
      <c r="E15" s="182"/>
      <c r="F15" s="182"/>
      <c r="G15" s="182"/>
      <c r="H15" s="182"/>
      <c r="I15" s="182"/>
      <c r="J15" s="182"/>
      <c r="K15" s="182"/>
      <c r="L15" s="182"/>
      <c r="M15" s="182"/>
      <c r="N15" s="182"/>
      <c r="O15" s="182"/>
    </row>
    <row r="16" spans="1:15">
      <c r="A16" s="182"/>
      <c r="B16" s="182"/>
      <c r="C16" s="182"/>
      <c r="D16" s="182"/>
      <c r="E16" s="182"/>
      <c r="F16" s="182"/>
      <c r="G16" s="182"/>
      <c r="H16" s="182"/>
      <c r="I16" s="182"/>
      <c r="J16" s="182"/>
      <c r="K16" s="182"/>
      <c r="L16" s="182"/>
      <c r="M16" s="182"/>
      <c r="N16" s="182"/>
      <c r="O16" s="182"/>
    </row>
    <row r="17" spans="1:15">
      <c r="A17" s="182"/>
      <c r="B17" s="182"/>
      <c r="C17" s="182"/>
      <c r="D17" s="182"/>
      <c r="E17" s="182"/>
      <c r="F17" s="182"/>
      <c r="G17" s="182"/>
      <c r="H17" s="182"/>
      <c r="I17" s="182"/>
      <c r="J17" s="182"/>
      <c r="K17" s="182"/>
      <c r="L17" s="182"/>
      <c r="M17" s="182"/>
      <c r="N17" s="182"/>
      <c r="O17" s="182"/>
    </row>
    <row r="18" spans="1:15">
      <c r="A18" s="182"/>
      <c r="B18" s="182"/>
      <c r="C18" s="182"/>
      <c r="D18" s="182"/>
      <c r="E18" s="182"/>
      <c r="F18" s="182"/>
      <c r="G18" s="182"/>
      <c r="H18" s="182"/>
      <c r="I18" s="182"/>
      <c r="J18" s="182"/>
      <c r="K18" s="182"/>
      <c r="L18" s="182"/>
      <c r="M18" s="182"/>
      <c r="N18" s="182"/>
      <c r="O18" s="182"/>
    </row>
    <row r="19" spans="1:15">
      <c r="A19" s="182"/>
      <c r="B19" s="182"/>
      <c r="C19" s="182"/>
      <c r="D19" s="182"/>
      <c r="E19" s="182"/>
      <c r="F19" s="182"/>
      <c r="G19" s="182"/>
      <c r="H19" s="182"/>
      <c r="I19" s="182"/>
      <c r="J19" s="182"/>
      <c r="K19" s="182"/>
      <c r="L19" s="182"/>
      <c r="M19" s="182"/>
      <c r="N19" s="182"/>
      <c r="O19" s="182"/>
    </row>
    <row r="20" spans="1:15">
      <c r="A20" s="182"/>
      <c r="B20" s="182"/>
      <c r="C20" s="182"/>
      <c r="D20" s="182"/>
      <c r="E20" s="182"/>
      <c r="F20" s="182"/>
      <c r="G20" s="182"/>
      <c r="H20" s="182"/>
      <c r="I20" s="182"/>
      <c r="J20" s="182"/>
      <c r="K20" s="182"/>
      <c r="L20" s="182"/>
      <c r="M20" s="182"/>
      <c r="N20" s="182"/>
      <c r="O20" s="182"/>
    </row>
    <row r="21" spans="1:15">
      <c r="A21" s="182"/>
      <c r="B21" s="182"/>
      <c r="C21" s="182"/>
      <c r="D21" s="182"/>
      <c r="E21" s="182"/>
      <c r="F21" s="182"/>
      <c r="G21" s="182"/>
      <c r="H21" s="182"/>
      <c r="I21" s="182"/>
      <c r="J21" s="182"/>
      <c r="K21" s="182"/>
      <c r="L21" s="182"/>
      <c r="M21" s="182"/>
      <c r="N21" s="182"/>
      <c r="O21" s="182"/>
    </row>
    <row r="22" spans="1:15">
      <c r="A22" s="182"/>
      <c r="B22" s="182"/>
      <c r="C22" s="182"/>
      <c r="D22" s="182"/>
      <c r="E22" s="182"/>
      <c r="F22" s="182"/>
      <c r="G22" s="182"/>
      <c r="H22" s="182"/>
      <c r="I22" s="182"/>
      <c r="J22" s="182"/>
      <c r="K22" s="182"/>
      <c r="L22" s="182"/>
      <c r="M22" s="182"/>
      <c r="N22" s="182"/>
      <c r="O22" s="182"/>
    </row>
    <row r="23" spans="1:15">
      <c r="A23" s="182"/>
      <c r="B23" s="182"/>
      <c r="C23" s="182"/>
      <c r="D23" s="182"/>
      <c r="E23" s="182"/>
      <c r="F23" s="182"/>
      <c r="G23" s="182"/>
      <c r="H23" s="182"/>
      <c r="I23" s="182"/>
      <c r="J23" s="182"/>
      <c r="K23" s="182"/>
      <c r="L23" s="182"/>
      <c r="M23" s="182"/>
      <c r="N23" s="182"/>
      <c r="O23" s="182"/>
    </row>
    <row r="24" spans="1:15">
      <c r="A24" s="182"/>
      <c r="B24" s="182"/>
      <c r="C24" s="182"/>
      <c r="D24" s="182"/>
      <c r="E24" s="182"/>
      <c r="F24" s="182"/>
      <c r="G24" s="182"/>
      <c r="H24" s="182"/>
      <c r="I24" s="182"/>
      <c r="J24" s="182"/>
      <c r="K24" s="182"/>
      <c r="L24" s="182"/>
      <c r="M24" s="182"/>
      <c r="N24" s="182"/>
      <c r="O24" s="182"/>
    </row>
    <row r="25" spans="1:15">
      <c r="A25" s="182"/>
      <c r="B25" s="182"/>
      <c r="C25" s="182"/>
      <c r="D25" s="182"/>
      <c r="E25" s="182"/>
      <c r="F25" s="182"/>
      <c r="G25" s="182"/>
      <c r="H25" s="182"/>
      <c r="I25" s="182"/>
      <c r="J25" s="182"/>
      <c r="K25" s="182"/>
      <c r="L25" s="182"/>
      <c r="M25" s="182"/>
      <c r="N25" s="182"/>
      <c r="O25" s="182"/>
    </row>
    <row r="26" spans="1:15">
      <c r="A26" s="182"/>
      <c r="B26" s="182"/>
      <c r="C26" s="182"/>
      <c r="D26" s="182"/>
      <c r="E26" s="182"/>
      <c r="F26" s="182"/>
      <c r="G26" s="182"/>
      <c r="H26" s="182"/>
      <c r="I26" s="182"/>
      <c r="J26" s="182"/>
      <c r="K26" s="182"/>
      <c r="L26" s="182"/>
      <c r="M26" s="182"/>
      <c r="N26" s="182"/>
      <c r="O26" s="182"/>
    </row>
    <row r="27" spans="1:15">
      <c r="A27" s="182"/>
      <c r="B27" s="182"/>
      <c r="C27" s="182"/>
      <c r="D27" s="182"/>
      <c r="E27" s="182"/>
      <c r="F27" s="182"/>
      <c r="G27" s="182"/>
      <c r="H27" s="182"/>
      <c r="I27" s="182"/>
      <c r="J27" s="182"/>
      <c r="K27" s="182"/>
      <c r="L27" s="182"/>
      <c r="M27" s="182"/>
      <c r="N27" s="182"/>
      <c r="O27" s="182"/>
    </row>
    <row r="28" spans="1:15">
      <c r="A28" s="182"/>
      <c r="B28" s="182"/>
      <c r="C28" s="182"/>
      <c r="D28" s="182"/>
      <c r="E28" s="182"/>
      <c r="F28" s="182"/>
      <c r="G28" s="182"/>
      <c r="H28" s="182"/>
      <c r="I28" s="182"/>
      <c r="J28" s="182"/>
      <c r="K28" s="182"/>
      <c r="L28" s="182"/>
      <c r="M28" s="182"/>
      <c r="N28" s="182"/>
      <c r="O28" s="182"/>
    </row>
    <row r="29" spans="1:15" ht="18.75" customHeight="1">
      <c r="A29" s="182"/>
      <c r="B29" s="182"/>
      <c r="C29" s="182"/>
      <c r="D29" s="182"/>
      <c r="E29" s="182"/>
      <c r="F29" s="182"/>
      <c r="G29" s="182"/>
      <c r="H29" s="182"/>
      <c r="I29" s="182"/>
      <c r="J29" s="182"/>
      <c r="K29" s="182"/>
      <c r="L29" s="182"/>
      <c r="M29" s="182"/>
      <c r="N29" s="182"/>
      <c r="O29" s="182"/>
    </row>
  </sheetData>
  <sheetProtection algorithmName="SHA-512" hashValue="OzyXjibEwgq0smkx6cCntJgrK3d3ruUC29Jqow5jWC0AYvTYPviSarjTa5y+lVPB4d2rWM67tz8YGh07/XxsMQ==" saltValue="qB13YSH1iVePuN1tDHSZVA==" spinCount="100000" sheet="1" objects="1" scenarios="1"/>
  <mergeCells count="1">
    <mergeCell ref="A1:O29"/>
  </mergeCells>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
  <dimension ref="A1:AN879"/>
  <sheetViews>
    <sheetView tabSelected="1" topLeftCell="D44" zoomScale="90" zoomScaleNormal="90" workbookViewId="0">
      <selection activeCell="A93" sqref="A93:S99"/>
    </sheetView>
  </sheetViews>
  <sheetFormatPr defaultColWidth="9.28515625" defaultRowHeight="11.25"/>
  <cols>
    <col min="1" max="1" width="38.140625" style="2" customWidth="1"/>
    <col min="2" max="2" width="20.140625" style="2" customWidth="1"/>
    <col min="3" max="4" width="13.42578125" style="2" customWidth="1"/>
    <col min="5" max="5" width="19.28515625" style="2" customWidth="1"/>
    <col min="6" max="7" width="13.42578125" style="2" customWidth="1"/>
    <col min="8" max="8" width="13.42578125" style="3" customWidth="1"/>
    <col min="9" max="11" width="13.42578125" style="2" hidden="1" customWidth="1"/>
    <col min="12" max="14" width="7.28515625" style="2" customWidth="1"/>
    <col min="15" max="15" width="7.42578125" style="3" hidden="1" customWidth="1"/>
    <col min="16" max="17" width="7.28515625" style="3" hidden="1" customWidth="1"/>
    <col min="18" max="18" width="13.28515625" style="2" bestFit="1" customWidth="1"/>
    <col min="19" max="19" width="18.42578125" style="2" customWidth="1"/>
    <col min="20" max="20" width="1.85546875" style="2" hidden="1" customWidth="1"/>
    <col min="21" max="246" width="9.28515625" style="2"/>
    <col min="247" max="247" width="30.7109375" style="2" customWidth="1"/>
    <col min="248" max="248" width="20.7109375" style="2" customWidth="1"/>
    <col min="249" max="249" width="13.7109375" style="2" customWidth="1"/>
    <col min="250" max="250" width="11.7109375" style="2" customWidth="1"/>
    <col min="251" max="251" width="13.42578125" style="2" customWidth="1"/>
    <col min="252" max="252" width="11.42578125" style="2" customWidth="1"/>
    <col min="253" max="254" width="9.5703125" style="2" customWidth="1"/>
    <col min="255" max="257" width="9.28515625" style="2" customWidth="1"/>
    <col min="258" max="262" width="5.5703125" style="2" customWidth="1"/>
    <col min="263" max="263" width="7.28515625" style="2" customWidth="1"/>
    <col min="264" max="264" width="5.7109375" style="2" customWidth="1"/>
    <col min="265" max="265" width="6" style="2" customWidth="1"/>
    <col min="266" max="266" width="5.7109375" style="2" customWidth="1"/>
    <col min="267" max="269" width="9.28515625" style="2" customWidth="1"/>
    <col min="270" max="270" width="5.7109375" style="2" customWidth="1"/>
    <col min="271" max="271" width="14" style="2" customWidth="1"/>
    <col min="272" max="272" width="10.42578125" style="2" customWidth="1"/>
    <col min="273" max="273" width="8.7109375" style="2" customWidth="1"/>
    <col min="274" max="502" width="9.28515625" style="2"/>
    <col min="503" max="503" width="30.7109375" style="2" customWidth="1"/>
    <col min="504" max="504" width="20.7109375" style="2" customWidth="1"/>
    <col min="505" max="505" width="13.7109375" style="2" customWidth="1"/>
    <col min="506" max="506" width="11.7109375" style="2" customWidth="1"/>
    <col min="507" max="507" width="13.42578125" style="2" customWidth="1"/>
    <col min="508" max="508" width="11.42578125" style="2" customWidth="1"/>
    <col min="509" max="510" width="9.5703125" style="2" customWidth="1"/>
    <col min="511" max="513" width="9.28515625" style="2" customWidth="1"/>
    <col min="514" max="518" width="5.5703125" style="2" customWidth="1"/>
    <col min="519" max="519" width="7.28515625" style="2" customWidth="1"/>
    <col min="520" max="520" width="5.7109375" style="2" customWidth="1"/>
    <col min="521" max="521" width="6" style="2" customWidth="1"/>
    <col min="522" max="522" width="5.7109375" style="2" customWidth="1"/>
    <col min="523" max="525" width="9.28515625" style="2" customWidth="1"/>
    <col min="526" max="526" width="5.7109375" style="2" customWidth="1"/>
    <col min="527" max="527" width="14" style="2" customWidth="1"/>
    <col min="528" max="528" width="10.42578125" style="2" customWidth="1"/>
    <col min="529" max="529" width="8.7109375" style="2" customWidth="1"/>
    <col min="530" max="758" width="9.28515625" style="2"/>
    <col min="759" max="759" width="30.7109375" style="2" customWidth="1"/>
    <col min="760" max="760" width="20.7109375" style="2" customWidth="1"/>
    <col min="761" max="761" width="13.7109375" style="2" customWidth="1"/>
    <col min="762" max="762" width="11.7109375" style="2" customWidth="1"/>
    <col min="763" max="763" width="13.42578125" style="2" customWidth="1"/>
    <col min="764" max="764" width="11.42578125" style="2" customWidth="1"/>
    <col min="765" max="766" width="9.5703125" style="2" customWidth="1"/>
    <col min="767" max="769" width="9.28515625" style="2" customWidth="1"/>
    <col min="770" max="774" width="5.5703125" style="2" customWidth="1"/>
    <col min="775" max="775" width="7.28515625" style="2" customWidth="1"/>
    <col min="776" max="776" width="5.7109375" style="2" customWidth="1"/>
    <col min="777" max="777" width="6" style="2" customWidth="1"/>
    <col min="778" max="778" width="5.7109375" style="2" customWidth="1"/>
    <col min="779" max="781" width="9.28515625" style="2" customWidth="1"/>
    <col min="782" max="782" width="5.7109375" style="2" customWidth="1"/>
    <col min="783" max="783" width="14" style="2" customWidth="1"/>
    <col min="784" max="784" width="10.42578125" style="2" customWidth="1"/>
    <col min="785" max="785" width="8.7109375" style="2" customWidth="1"/>
    <col min="786" max="1014" width="9.28515625" style="2"/>
    <col min="1015" max="1015" width="30.7109375" style="2" customWidth="1"/>
    <col min="1016" max="1016" width="20.7109375" style="2" customWidth="1"/>
    <col min="1017" max="1017" width="13.7109375" style="2" customWidth="1"/>
    <col min="1018" max="1018" width="11.7109375" style="2" customWidth="1"/>
    <col min="1019" max="1019" width="13.42578125" style="2" customWidth="1"/>
    <col min="1020" max="1020" width="11.42578125" style="2" customWidth="1"/>
    <col min="1021" max="1022" width="9.5703125" style="2" customWidth="1"/>
    <col min="1023" max="1025" width="9.28515625" style="2" customWidth="1"/>
    <col min="1026" max="1030" width="5.5703125" style="2" customWidth="1"/>
    <col min="1031" max="1031" width="7.28515625" style="2" customWidth="1"/>
    <col min="1032" max="1032" width="5.7109375" style="2" customWidth="1"/>
    <col min="1033" max="1033" width="6" style="2" customWidth="1"/>
    <col min="1034" max="1034" width="5.7109375" style="2" customWidth="1"/>
    <col min="1035" max="1037" width="9.28515625" style="2" customWidth="1"/>
    <col min="1038" max="1038" width="5.7109375" style="2" customWidth="1"/>
    <col min="1039" max="1039" width="14" style="2" customWidth="1"/>
    <col min="1040" max="1040" width="10.42578125" style="2" customWidth="1"/>
    <col min="1041" max="1041" width="8.7109375" style="2" customWidth="1"/>
    <col min="1042" max="1270" width="9.28515625" style="2"/>
    <col min="1271" max="1271" width="30.7109375" style="2" customWidth="1"/>
    <col min="1272" max="1272" width="20.7109375" style="2" customWidth="1"/>
    <col min="1273" max="1273" width="13.7109375" style="2" customWidth="1"/>
    <col min="1274" max="1274" width="11.7109375" style="2" customWidth="1"/>
    <col min="1275" max="1275" width="13.42578125" style="2" customWidth="1"/>
    <col min="1276" max="1276" width="11.42578125" style="2" customWidth="1"/>
    <col min="1277" max="1278" width="9.5703125" style="2" customWidth="1"/>
    <col min="1279" max="1281" width="9.28515625" style="2" customWidth="1"/>
    <col min="1282" max="1286" width="5.5703125" style="2" customWidth="1"/>
    <col min="1287" max="1287" width="7.28515625" style="2" customWidth="1"/>
    <col min="1288" max="1288" width="5.7109375" style="2" customWidth="1"/>
    <col min="1289" max="1289" width="6" style="2" customWidth="1"/>
    <col min="1290" max="1290" width="5.7109375" style="2" customWidth="1"/>
    <col min="1291" max="1293" width="9.28515625" style="2" customWidth="1"/>
    <col min="1294" max="1294" width="5.7109375" style="2" customWidth="1"/>
    <col min="1295" max="1295" width="14" style="2" customWidth="1"/>
    <col min="1296" max="1296" width="10.42578125" style="2" customWidth="1"/>
    <col min="1297" max="1297" width="8.7109375" style="2" customWidth="1"/>
    <col min="1298" max="1526" width="9.28515625" style="2"/>
    <col min="1527" max="1527" width="30.7109375" style="2" customWidth="1"/>
    <col min="1528" max="1528" width="20.7109375" style="2" customWidth="1"/>
    <col min="1529" max="1529" width="13.7109375" style="2" customWidth="1"/>
    <col min="1530" max="1530" width="11.7109375" style="2" customWidth="1"/>
    <col min="1531" max="1531" width="13.42578125" style="2" customWidth="1"/>
    <col min="1532" max="1532" width="11.42578125" style="2" customWidth="1"/>
    <col min="1533" max="1534" width="9.5703125" style="2" customWidth="1"/>
    <col min="1535" max="1537" width="9.28515625" style="2" customWidth="1"/>
    <col min="1538" max="1542" width="5.5703125" style="2" customWidth="1"/>
    <col min="1543" max="1543" width="7.28515625" style="2" customWidth="1"/>
    <col min="1544" max="1544" width="5.7109375" style="2" customWidth="1"/>
    <col min="1545" max="1545" width="6" style="2" customWidth="1"/>
    <col min="1546" max="1546" width="5.7109375" style="2" customWidth="1"/>
    <col min="1547" max="1549" width="9.28515625" style="2" customWidth="1"/>
    <col min="1550" max="1550" width="5.7109375" style="2" customWidth="1"/>
    <col min="1551" max="1551" width="14" style="2" customWidth="1"/>
    <col min="1552" max="1552" width="10.42578125" style="2" customWidth="1"/>
    <col min="1553" max="1553" width="8.7109375" style="2" customWidth="1"/>
    <col min="1554" max="1782" width="9.28515625" style="2"/>
    <col min="1783" max="1783" width="30.7109375" style="2" customWidth="1"/>
    <col min="1784" max="1784" width="20.7109375" style="2" customWidth="1"/>
    <col min="1785" max="1785" width="13.7109375" style="2" customWidth="1"/>
    <col min="1786" max="1786" width="11.7109375" style="2" customWidth="1"/>
    <col min="1787" max="1787" width="13.42578125" style="2" customWidth="1"/>
    <col min="1788" max="1788" width="11.42578125" style="2" customWidth="1"/>
    <col min="1789" max="1790" width="9.5703125" style="2" customWidth="1"/>
    <col min="1791" max="1793" width="9.28515625" style="2" customWidth="1"/>
    <col min="1794" max="1798" width="5.5703125" style="2" customWidth="1"/>
    <col min="1799" max="1799" width="7.28515625" style="2" customWidth="1"/>
    <col min="1800" max="1800" width="5.7109375" style="2" customWidth="1"/>
    <col min="1801" max="1801" width="6" style="2" customWidth="1"/>
    <col min="1802" max="1802" width="5.7109375" style="2" customWidth="1"/>
    <col min="1803" max="1805" width="9.28515625" style="2" customWidth="1"/>
    <col min="1806" max="1806" width="5.7109375" style="2" customWidth="1"/>
    <col min="1807" max="1807" width="14" style="2" customWidth="1"/>
    <col min="1808" max="1808" width="10.42578125" style="2" customWidth="1"/>
    <col min="1809" max="1809" width="8.7109375" style="2" customWidth="1"/>
    <col min="1810" max="2038" width="9.28515625" style="2"/>
    <col min="2039" max="2039" width="30.7109375" style="2" customWidth="1"/>
    <col min="2040" max="2040" width="20.7109375" style="2" customWidth="1"/>
    <col min="2041" max="2041" width="13.7109375" style="2" customWidth="1"/>
    <col min="2042" max="2042" width="11.7109375" style="2" customWidth="1"/>
    <col min="2043" max="2043" width="13.42578125" style="2" customWidth="1"/>
    <col min="2044" max="2044" width="11.42578125" style="2" customWidth="1"/>
    <col min="2045" max="2046" width="9.5703125" style="2" customWidth="1"/>
    <col min="2047" max="2049" width="9.28515625" style="2" customWidth="1"/>
    <col min="2050" max="2054" width="5.5703125" style="2" customWidth="1"/>
    <col min="2055" max="2055" width="7.28515625" style="2" customWidth="1"/>
    <col min="2056" max="2056" width="5.7109375" style="2" customWidth="1"/>
    <col min="2057" max="2057" width="6" style="2" customWidth="1"/>
    <col min="2058" max="2058" width="5.7109375" style="2" customWidth="1"/>
    <col min="2059" max="2061" width="9.28515625" style="2" customWidth="1"/>
    <col min="2062" max="2062" width="5.7109375" style="2" customWidth="1"/>
    <col min="2063" max="2063" width="14" style="2" customWidth="1"/>
    <col min="2064" max="2064" width="10.42578125" style="2" customWidth="1"/>
    <col min="2065" max="2065" width="8.7109375" style="2" customWidth="1"/>
    <col min="2066" max="2294" width="9.28515625" style="2"/>
    <col min="2295" max="2295" width="30.7109375" style="2" customWidth="1"/>
    <col min="2296" max="2296" width="20.7109375" style="2" customWidth="1"/>
    <col min="2297" max="2297" width="13.7109375" style="2" customWidth="1"/>
    <col min="2298" max="2298" width="11.7109375" style="2" customWidth="1"/>
    <col min="2299" max="2299" width="13.42578125" style="2" customWidth="1"/>
    <col min="2300" max="2300" width="11.42578125" style="2" customWidth="1"/>
    <col min="2301" max="2302" width="9.5703125" style="2" customWidth="1"/>
    <col min="2303" max="2305" width="9.28515625" style="2" customWidth="1"/>
    <col min="2306" max="2310" width="5.5703125" style="2" customWidth="1"/>
    <col min="2311" max="2311" width="7.28515625" style="2" customWidth="1"/>
    <col min="2312" max="2312" width="5.7109375" style="2" customWidth="1"/>
    <col min="2313" max="2313" width="6" style="2" customWidth="1"/>
    <col min="2314" max="2314" width="5.7109375" style="2" customWidth="1"/>
    <col min="2315" max="2317" width="9.28515625" style="2" customWidth="1"/>
    <col min="2318" max="2318" width="5.7109375" style="2" customWidth="1"/>
    <col min="2319" max="2319" width="14" style="2" customWidth="1"/>
    <col min="2320" max="2320" width="10.42578125" style="2" customWidth="1"/>
    <col min="2321" max="2321" width="8.7109375" style="2" customWidth="1"/>
    <col min="2322" max="2550" width="9.28515625" style="2"/>
    <col min="2551" max="2551" width="30.7109375" style="2" customWidth="1"/>
    <col min="2552" max="2552" width="20.7109375" style="2" customWidth="1"/>
    <col min="2553" max="2553" width="13.7109375" style="2" customWidth="1"/>
    <col min="2554" max="2554" width="11.7109375" style="2" customWidth="1"/>
    <col min="2555" max="2555" width="13.42578125" style="2" customWidth="1"/>
    <col min="2556" max="2556" width="11.42578125" style="2" customWidth="1"/>
    <col min="2557" max="2558" width="9.5703125" style="2" customWidth="1"/>
    <col min="2559" max="2561" width="9.28515625" style="2" customWidth="1"/>
    <col min="2562" max="2566" width="5.5703125" style="2" customWidth="1"/>
    <col min="2567" max="2567" width="7.28515625" style="2" customWidth="1"/>
    <col min="2568" max="2568" width="5.7109375" style="2" customWidth="1"/>
    <col min="2569" max="2569" width="6" style="2" customWidth="1"/>
    <col min="2570" max="2570" width="5.7109375" style="2" customWidth="1"/>
    <col min="2571" max="2573" width="9.28515625" style="2" customWidth="1"/>
    <col min="2574" max="2574" width="5.7109375" style="2" customWidth="1"/>
    <col min="2575" max="2575" width="14" style="2" customWidth="1"/>
    <col min="2576" max="2576" width="10.42578125" style="2" customWidth="1"/>
    <col min="2577" max="2577" width="8.7109375" style="2" customWidth="1"/>
    <col min="2578" max="2806" width="9.28515625" style="2"/>
    <col min="2807" max="2807" width="30.7109375" style="2" customWidth="1"/>
    <col min="2808" max="2808" width="20.7109375" style="2" customWidth="1"/>
    <col min="2809" max="2809" width="13.7109375" style="2" customWidth="1"/>
    <col min="2810" max="2810" width="11.7109375" style="2" customWidth="1"/>
    <col min="2811" max="2811" width="13.42578125" style="2" customWidth="1"/>
    <col min="2812" max="2812" width="11.42578125" style="2" customWidth="1"/>
    <col min="2813" max="2814" width="9.5703125" style="2" customWidth="1"/>
    <col min="2815" max="2817" width="9.28515625" style="2" customWidth="1"/>
    <col min="2818" max="2822" width="5.5703125" style="2" customWidth="1"/>
    <col min="2823" max="2823" width="7.28515625" style="2" customWidth="1"/>
    <col min="2824" max="2824" width="5.7109375" style="2" customWidth="1"/>
    <col min="2825" max="2825" width="6" style="2" customWidth="1"/>
    <col min="2826" max="2826" width="5.7109375" style="2" customWidth="1"/>
    <col min="2827" max="2829" width="9.28515625" style="2" customWidth="1"/>
    <col min="2830" max="2830" width="5.7109375" style="2" customWidth="1"/>
    <col min="2831" max="2831" width="14" style="2" customWidth="1"/>
    <col min="2832" max="2832" width="10.42578125" style="2" customWidth="1"/>
    <col min="2833" max="2833" width="8.7109375" style="2" customWidth="1"/>
    <col min="2834" max="3062" width="9.28515625" style="2"/>
    <col min="3063" max="3063" width="30.7109375" style="2" customWidth="1"/>
    <col min="3064" max="3064" width="20.7109375" style="2" customWidth="1"/>
    <col min="3065" max="3065" width="13.7109375" style="2" customWidth="1"/>
    <col min="3066" max="3066" width="11.7109375" style="2" customWidth="1"/>
    <col min="3067" max="3067" width="13.42578125" style="2" customWidth="1"/>
    <col min="3068" max="3068" width="11.42578125" style="2" customWidth="1"/>
    <col min="3069" max="3070" width="9.5703125" style="2" customWidth="1"/>
    <col min="3071" max="3073" width="9.28515625" style="2" customWidth="1"/>
    <col min="3074" max="3078" width="5.5703125" style="2" customWidth="1"/>
    <col min="3079" max="3079" width="7.28515625" style="2" customWidth="1"/>
    <col min="3080" max="3080" width="5.7109375" style="2" customWidth="1"/>
    <col min="3081" max="3081" width="6" style="2" customWidth="1"/>
    <col min="3082" max="3082" width="5.7109375" style="2" customWidth="1"/>
    <col min="3083" max="3085" width="9.28515625" style="2" customWidth="1"/>
    <col min="3086" max="3086" width="5.7109375" style="2" customWidth="1"/>
    <col min="3087" max="3087" width="14" style="2" customWidth="1"/>
    <col min="3088" max="3088" width="10.42578125" style="2" customWidth="1"/>
    <col min="3089" max="3089" width="8.7109375" style="2" customWidth="1"/>
    <col min="3090" max="3318" width="9.28515625" style="2"/>
    <col min="3319" max="3319" width="30.7109375" style="2" customWidth="1"/>
    <col min="3320" max="3320" width="20.7109375" style="2" customWidth="1"/>
    <col min="3321" max="3321" width="13.7109375" style="2" customWidth="1"/>
    <col min="3322" max="3322" width="11.7109375" style="2" customWidth="1"/>
    <col min="3323" max="3323" width="13.42578125" style="2" customWidth="1"/>
    <col min="3324" max="3324" width="11.42578125" style="2" customWidth="1"/>
    <col min="3325" max="3326" width="9.5703125" style="2" customWidth="1"/>
    <col min="3327" max="3329" width="9.28515625" style="2" customWidth="1"/>
    <col min="3330" max="3334" width="5.5703125" style="2" customWidth="1"/>
    <col min="3335" max="3335" width="7.28515625" style="2" customWidth="1"/>
    <col min="3336" max="3336" width="5.7109375" style="2" customWidth="1"/>
    <col min="3337" max="3337" width="6" style="2" customWidth="1"/>
    <col min="3338" max="3338" width="5.7109375" style="2" customWidth="1"/>
    <col min="3339" max="3341" width="9.28515625" style="2" customWidth="1"/>
    <col min="3342" max="3342" width="5.7109375" style="2" customWidth="1"/>
    <col min="3343" max="3343" width="14" style="2" customWidth="1"/>
    <col min="3344" max="3344" width="10.42578125" style="2" customWidth="1"/>
    <col min="3345" max="3345" width="8.7109375" style="2" customWidth="1"/>
    <col min="3346" max="3574" width="9.28515625" style="2"/>
    <col min="3575" max="3575" width="30.7109375" style="2" customWidth="1"/>
    <col min="3576" max="3576" width="20.7109375" style="2" customWidth="1"/>
    <col min="3577" max="3577" width="13.7109375" style="2" customWidth="1"/>
    <col min="3578" max="3578" width="11.7109375" style="2" customWidth="1"/>
    <col min="3579" max="3579" width="13.42578125" style="2" customWidth="1"/>
    <col min="3580" max="3580" width="11.42578125" style="2" customWidth="1"/>
    <col min="3581" max="3582" width="9.5703125" style="2" customWidth="1"/>
    <col min="3583" max="3585" width="9.28515625" style="2" customWidth="1"/>
    <col min="3586" max="3590" width="5.5703125" style="2" customWidth="1"/>
    <col min="3591" max="3591" width="7.28515625" style="2" customWidth="1"/>
    <col min="3592" max="3592" width="5.7109375" style="2" customWidth="1"/>
    <col min="3593" max="3593" width="6" style="2" customWidth="1"/>
    <col min="3594" max="3594" width="5.7109375" style="2" customWidth="1"/>
    <col min="3595" max="3597" width="9.28515625" style="2" customWidth="1"/>
    <col min="3598" max="3598" width="5.7109375" style="2" customWidth="1"/>
    <col min="3599" max="3599" width="14" style="2" customWidth="1"/>
    <col min="3600" max="3600" width="10.42578125" style="2" customWidth="1"/>
    <col min="3601" max="3601" width="8.7109375" style="2" customWidth="1"/>
    <col min="3602" max="3830" width="9.28515625" style="2"/>
    <col min="3831" max="3831" width="30.7109375" style="2" customWidth="1"/>
    <col min="3832" max="3832" width="20.7109375" style="2" customWidth="1"/>
    <col min="3833" max="3833" width="13.7109375" style="2" customWidth="1"/>
    <col min="3834" max="3834" width="11.7109375" style="2" customWidth="1"/>
    <col min="3835" max="3835" width="13.42578125" style="2" customWidth="1"/>
    <col min="3836" max="3836" width="11.42578125" style="2" customWidth="1"/>
    <col min="3837" max="3838" width="9.5703125" style="2" customWidth="1"/>
    <col min="3839" max="3841" width="9.28515625" style="2" customWidth="1"/>
    <col min="3842" max="3846" width="5.5703125" style="2" customWidth="1"/>
    <col min="3847" max="3847" width="7.28515625" style="2" customWidth="1"/>
    <col min="3848" max="3848" width="5.7109375" style="2" customWidth="1"/>
    <col min="3849" max="3849" width="6" style="2" customWidth="1"/>
    <col min="3850" max="3850" width="5.7109375" style="2" customWidth="1"/>
    <col min="3851" max="3853" width="9.28515625" style="2" customWidth="1"/>
    <col min="3854" max="3854" width="5.7109375" style="2" customWidth="1"/>
    <col min="3855" max="3855" width="14" style="2" customWidth="1"/>
    <col min="3856" max="3856" width="10.42578125" style="2" customWidth="1"/>
    <col min="3857" max="3857" width="8.7109375" style="2" customWidth="1"/>
    <col min="3858" max="4086" width="9.28515625" style="2"/>
    <col min="4087" max="4087" width="30.7109375" style="2" customWidth="1"/>
    <col min="4088" max="4088" width="20.7109375" style="2" customWidth="1"/>
    <col min="4089" max="4089" width="13.7109375" style="2" customWidth="1"/>
    <col min="4090" max="4090" width="11.7109375" style="2" customWidth="1"/>
    <col min="4091" max="4091" width="13.42578125" style="2" customWidth="1"/>
    <col min="4092" max="4092" width="11.42578125" style="2" customWidth="1"/>
    <col min="4093" max="4094" width="9.5703125" style="2" customWidth="1"/>
    <col min="4095" max="4097" width="9.28515625" style="2" customWidth="1"/>
    <col min="4098" max="4102" width="5.5703125" style="2" customWidth="1"/>
    <col min="4103" max="4103" width="7.28515625" style="2" customWidth="1"/>
    <col min="4104" max="4104" width="5.7109375" style="2" customWidth="1"/>
    <col min="4105" max="4105" width="6" style="2" customWidth="1"/>
    <col min="4106" max="4106" width="5.7109375" style="2" customWidth="1"/>
    <col min="4107" max="4109" width="9.28515625" style="2" customWidth="1"/>
    <col min="4110" max="4110" width="5.7109375" style="2" customWidth="1"/>
    <col min="4111" max="4111" width="14" style="2" customWidth="1"/>
    <col min="4112" max="4112" width="10.42578125" style="2" customWidth="1"/>
    <col min="4113" max="4113" width="8.7109375" style="2" customWidth="1"/>
    <col min="4114" max="4342" width="9.28515625" style="2"/>
    <col min="4343" max="4343" width="30.7109375" style="2" customWidth="1"/>
    <col min="4344" max="4344" width="20.7109375" style="2" customWidth="1"/>
    <col min="4345" max="4345" width="13.7109375" style="2" customWidth="1"/>
    <col min="4346" max="4346" width="11.7109375" style="2" customWidth="1"/>
    <col min="4347" max="4347" width="13.42578125" style="2" customWidth="1"/>
    <col min="4348" max="4348" width="11.42578125" style="2" customWidth="1"/>
    <col min="4349" max="4350" width="9.5703125" style="2" customWidth="1"/>
    <col min="4351" max="4353" width="9.28515625" style="2" customWidth="1"/>
    <col min="4354" max="4358" width="5.5703125" style="2" customWidth="1"/>
    <col min="4359" max="4359" width="7.28515625" style="2" customWidth="1"/>
    <col min="4360" max="4360" width="5.7109375" style="2" customWidth="1"/>
    <col min="4361" max="4361" width="6" style="2" customWidth="1"/>
    <col min="4362" max="4362" width="5.7109375" style="2" customWidth="1"/>
    <col min="4363" max="4365" width="9.28515625" style="2" customWidth="1"/>
    <col min="4366" max="4366" width="5.7109375" style="2" customWidth="1"/>
    <col min="4367" max="4367" width="14" style="2" customWidth="1"/>
    <col min="4368" max="4368" width="10.42578125" style="2" customWidth="1"/>
    <col min="4369" max="4369" width="8.7109375" style="2" customWidth="1"/>
    <col min="4370" max="4598" width="9.28515625" style="2"/>
    <col min="4599" max="4599" width="30.7109375" style="2" customWidth="1"/>
    <col min="4600" max="4600" width="20.7109375" style="2" customWidth="1"/>
    <col min="4601" max="4601" width="13.7109375" style="2" customWidth="1"/>
    <col min="4602" max="4602" width="11.7109375" style="2" customWidth="1"/>
    <col min="4603" max="4603" width="13.42578125" style="2" customWidth="1"/>
    <col min="4604" max="4604" width="11.42578125" style="2" customWidth="1"/>
    <col min="4605" max="4606" width="9.5703125" style="2" customWidth="1"/>
    <col min="4607" max="4609" width="9.28515625" style="2" customWidth="1"/>
    <col min="4610" max="4614" width="5.5703125" style="2" customWidth="1"/>
    <col min="4615" max="4615" width="7.28515625" style="2" customWidth="1"/>
    <col min="4616" max="4616" width="5.7109375" style="2" customWidth="1"/>
    <col min="4617" max="4617" width="6" style="2" customWidth="1"/>
    <col min="4618" max="4618" width="5.7109375" style="2" customWidth="1"/>
    <col min="4619" max="4621" width="9.28515625" style="2" customWidth="1"/>
    <col min="4622" max="4622" width="5.7109375" style="2" customWidth="1"/>
    <col min="4623" max="4623" width="14" style="2" customWidth="1"/>
    <col min="4624" max="4624" width="10.42578125" style="2" customWidth="1"/>
    <col min="4625" max="4625" width="8.7109375" style="2" customWidth="1"/>
    <col min="4626" max="4854" width="9.28515625" style="2"/>
    <col min="4855" max="4855" width="30.7109375" style="2" customWidth="1"/>
    <col min="4856" max="4856" width="20.7109375" style="2" customWidth="1"/>
    <col min="4857" max="4857" width="13.7109375" style="2" customWidth="1"/>
    <col min="4858" max="4858" width="11.7109375" style="2" customWidth="1"/>
    <col min="4859" max="4859" width="13.42578125" style="2" customWidth="1"/>
    <col min="4860" max="4860" width="11.42578125" style="2" customWidth="1"/>
    <col min="4861" max="4862" width="9.5703125" style="2" customWidth="1"/>
    <col min="4863" max="4865" width="9.28515625" style="2" customWidth="1"/>
    <col min="4866" max="4870" width="5.5703125" style="2" customWidth="1"/>
    <col min="4871" max="4871" width="7.28515625" style="2" customWidth="1"/>
    <col min="4872" max="4872" width="5.7109375" style="2" customWidth="1"/>
    <col min="4873" max="4873" width="6" style="2" customWidth="1"/>
    <col min="4874" max="4874" width="5.7109375" style="2" customWidth="1"/>
    <col min="4875" max="4877" width="9.28515625" style="2" customWidth="1"/>
    <col min="4878" max="4878" width="5.7109375" style="2" customWidth="1"/>
    <col min="4879" max="4879" width="14" style="2" customWidth="1"/>
    <col min="4880" max="4880" width="10.42578125" style="2" customWidth="1"/>
    <col min="4881" max="4881" width="8.7109375" style="2" customWidth="1"/>
    <col min="4882" max="5110" width="9.28515625" style="2"/>
    <col min="5111" max="5111" width="30.7109375" style="2" customWidth="1"/>
    <col min="5112" max="5112" width="20.7109375" style="2" customWidth="1"/>
    <col min="5113" max="5113" width="13.7109375" style="2" customWidth="1"/>
    <col min="5114" max="5114" width="11.7109375" style="2" customWidth="1"/>
    <col min="5115" max="5115" width="13.42578125" style="2" customWidth="1"/>
    <col min="5116" max="5116" width="11.42578125" style="2" customWidth="1"/>
    <col min="5117" max="5118" width="9.5703125" style="2" customWidth="1"/>
    <col min="5119" max="5121" width="9.28515625" style="2" customWidth="1"/>
    <col min="5122" max="5126" width="5.5703125" style="2" customWidth="1"/>
    <col min="5127" max="5127" width="7.28515625" style="2" customWidth="1"/>
    <col min="5128" max="5128" width="5.7109375" style="2" customWidth="1"/>
    <col min="5129" max="5129" width="6" style="2" customWidth="1"/>
    <col min="5130" max="5130" width="5.7109375" style="2" customWidth="1"/>
    <col min="5131" max="5133" width="9.28515625" style="2" customWidth="1"/>
    <col min="5134" max="5134" width="5.7109375" style="2" customWidth="1"/>
    <col min="5135" max="5135" width="14" style="2" customWidth="1"/>
    <col min="5136" max="5136" width="10.42578125" style="2" customWidth="1"/>
    <col min="5137" max="5137" width="8.7109375" style="2" customWidth="1"/>
    <col min="5138" max="5366" width="9.28515625" style="2"/>
    <col min="5367" max="5367" width="30.7109375" style="2" customWidth="1"/>
    <col min="5368" max="5368" width="20.7109375" style="2" customWidth="1"/>
    <col min="5369" max="5369" width="13.7109375" style="2" customWidth="1"/>
    <col min="5370" max="5370" width="11.7109375" style="2" customWidth="1"/>
    <col min="5371" max="5371" width="13.42578125" style="2" customWidth="1"/>
    <col min="5372" max="5372" width="11.42578125" style="2" customWidth="1"/>
    <col min="5373" max="5374" width="9.5703125" style="2" customWidth="1"/>
    <col min="5375" max="5377" width="9.28515625" style="2" customWidth="1"/>
    <col min="5378" max="5382" width="5.5703125" style="2" customWidth="1"/>
    <col min="5383" max="5383" width="7.28515625" style="2" customWidth="1"/>
    <col min="5384" max="5384" width="5.7109375" style="2" customWidth="1"/>
    <col min="5385" max="5385" width="6" style="2" customWidth="1"/>
    <col min="5386" max="5386" width="5.7109375" style="2" customWidth="1"/>
    <col min="5387" max="5389" width="9.28515625" style="2" customWidth="1"/>
    <col min="5390" max="5390" width="5.7109375" style="2" customWidth="1"/>
    <col min="5391" max="5391" width="14" style="2" customWidth="1"/>
    <col min="5392" max="5392" width="10.42578125" style="2" customWidth="1"/>
    <col min="5393" max="5393" width="8.7109375" style="2" customWidth="1"/>
    <col min="5394" max="5622" width="9.28515625" style="2"/>
    <col min="5623" max="5623" width="30.7109375" style="2" customWidth="1"/>
    <col min="5624" max="5624" width="20.7109375" style="2" customWidth="1"/>
    <col min="5625" max="5625" width="13.7109375" style="2" customWidth="1"/>
    <col min="5626" max="5626" width="11.7109375" style="2" customWidth="1"/>
    <col min="5627" max="5627" width="13.42578125" style="2" customWidth="1"/>
    <col min="5628" max="5628" width="11.42578125" style="2" customWidth="1"/>
    <col min="5629" max="5630" width="9.5703125" style="2" customWidth="1"/>
    <col min="5631" max="5633" width="9.28515625" style="2" customWidth="1"/>
    <col min="5634" max="5638" width="5.5703125" style="2" customWidth="1"/>
    <col min="5639" max="5639" width="7.28515625" style="2" customWidth="1"/>
    <col min="5640" max="5640" width="5.7109375" style="2" customWidth="1"/>
    <col min="5641" max="5641" width="6" style="2" customWidth="1"/>
    <col min="5642" max="5642" width="5.7109375" style="2" customWidth="1"/>
    <col min="5643" max="5645" width="9.28515625" style="2" customWidth="1"/>
    <col min="5646" max="5646" width="5.7109375" style="2" customWidth="1"/>
    <col min="5647" max="5647" width="14" style="2" customWidth="1"/>
    <col min="5648" max="5648" width="10.42578125" style="2" customWidth="1"/>
    <col min="5649" max="5649" width="8.7109375" style="2" customWidth="1"/>
    <col min="5650" max="5878" width="9.28515625" style="2"/>
    <col min="5879" max="5879" width="30.7109375" style="2" customWidth="1"/>
    <col min="5880" max="5880" width="20.7109375" style="2" customWidth="1"/>
    <col min="5881" max="5881" width="13.7109375" style="2" customWidth="1"/>
    <col min="5882" max="5882" width="11.7109375" style="2" customWidth="1"/>
    <col min="5883" max="5883" width="13.42578125" style="2" customWidth="1"/>
    <col min="5884" max="5884" width="11.42578125" style="2" customWidth="1"/>
    <col min="5885" max="5886" width="9.5703125" style="2" customWidth="1"/>
    <col min="5887" max="5889" width="9.28515625" style="2" customWidth="1"/>
    <col min="5890" max="5894" width="5.5703125" style="2" customWidth="1"/>
    <col min="5895" max="5895" width="7.28515625" style="2" customWidth="1"/>
    <col min="5896" max="5896" width="5.7109375" style="2" customWidth="1"/>
    <col min="5897" max="5897" width="6" style="2" customWidth="1"/>
    <col min="5898" max="5898" width="5.7109375" style="2" customWidth="1"/>
    <col min="5899" max="5901" width="9.28515625" style="2" customWidth="1"/>
    <col min="5902" max="5902" width="5.7109375" style="2" customWidth="1"/>
    <col min="5903" max="5903" width="14" style="2" customWidth="1"/>
    <col min="5904" max="5904" width="10.42578125" style="2" customWidth="1"/>
    <col min="5905" max="5905" width="8.7109375" style="2" customWidth="1"/>
    <col min="5906" max="6134" width="9.28515625" style="2"/>
    <col min="6135" max="6135" width="30.7109375" style="2" customWidth="1"/>
    <col min="6136" max="6136" width="20.7109375" style="2" customWidth="1"/>
    <col min="6137" max="6137" width="13.7109375" style="2" customWidth="1"/>
    <col min="6138" max="6138" width="11.7109375" style="2" customWidth="1"/>
    <col min="6139" max="6139" width="13.42578125" style="2" customWidth="1"/>
    <col min="6140" max="6140" width="11.42578125" style="2" customWidth="1"/>
    <col min="6141" max="6142" width="9.5703125" style="2" customWidth="1"/>
    <col min="6143" max="6145" width="9.28515625" style="2" customWidth="1"/>
    <col min="6146" max="6150" width="5.5703125" style="2" customWidth="1"/>
    <col min="6151" max="6151" width="7.28515625" style="2" customWidth="1"/>
    <col min="6152" max="6152" width="5.7109375" style="2" customWidth="1"/>
    <col min="6153" max="6153" width="6" style="2" customWidth="1"/>
    <col min="6154" max="6154" width="5.7109375" style="2" customWidth="1"/>
    <col min="6155" max="6157" width="9.28515625" style="2" customWidth="1"/>
    <col min="6158" max="6158" width="5.7109375" style="2" customWidth="1"/>
    <col min="6159" max="6159" width="14" style="2" customWidth="1"/>
    <col min="6160" max="6160" width="10.42578125" style="2" customWidth="1"/>
    <col min="6161" max="6161" width="8.7109375" style="2" customWidth="1"/>
    <col min="6162" max="6390" width="9.28515625" style="2"/>
    <col min="6391" max="6391" width="30.7109375" style="2" customWidth="1"/>
    <col min="6392" max="6392" width="20.7109375" style="2" customWidth="1"/>
    <col min="6393" max="6393" width="13.7109375" style="2" customWidth="1"/>
    <col min="6394" max="6394" width="11.7109375" style="2" customWidth="1"/>
    <col min="6395" max="6395" width="13.42578125" style="2" customWidth="1"/>
    <col min="6396" max="6396" width="11.42578125" style="2" customWidth="1"/>
    <col min="6397" max="6398" width="9.5703125" style="2" customWidth="1"/>
    <col min="6399" max="6401" width="9.28515625" style="2" customWidth="1"/>
    <col min="6402" max="6406" width="5.5703125" style="2" customWidth="1"/>
    <col min="6407" max="6407" width="7.28515625" style="2" customWidth="1"/>
    <col min="6408" max="6408" width="5.7109375" style="2" customWidth="1"/>
    <col min="6409" max="6409" width="6" style="2" customWidth="1"/>
    <col min="6410" max="6410" width="5.7109375" style="2" customWidth="1"/>
    <col min="6411" max="6413" width="9.28515625" style="2" customWidth="1"/>
    <col min="6414" max="6414" width="5.7109375" style="2" customWidth="1"/>
    <col min="6415" max="6415" width="14" style="2" customWidth="1"/>
    <col min="6416" max="6416" width="10.42578125" style="2" customWidth="1"/>
    <col min="6417" max="6417" width="8.7109375" style="2" customWidth="1"/>
    <col min="6418" max="6646" width="9.28515625" style="2"/>
    <col min="6647" max="6647" width="30.7109375" style="2" customWidth="1"/>
    <col min="6648" max="6648" width="20.7109375" style="2" customWidth="1"/>
    <col min="6649" max="6649" width="13.7109375" style="2" customWidth="1"/>
    <col min="6650" max="6650" width="11.7109375" style="2" customWidth="1"/>
    <col min="6651" max="6651" width="13.42578125" style="2" customWidth="1"/>
    <col min="6652" max="6652" width="11.42578125" style="2" customWidth="1"/>
    <col min="6653" max="6654" width="9.5703125" style="2" customWidth="1"/>
    <col min="6655" max="6657" width="9.28515625" style="2" customWidth="1"/>
    <col min="6658" max="6662" width="5.5703125" style="2" customWidth="1"/>
    <col min="6663" max="6663" width="7.28515625" style="2" customWidth="1"/>
    <col min="6664" max="6664" width="5.7109375" style="2" customWidth="1"/>
    <col min="6665" max="6665" width="6" style="2" customWidth="1"/>
    <col min="6666" max="6666" width="5.7109375" style="2" customWidth="1"/>
    <col min="6667" max="6669" width="9.28515625" style="2" customWidth="1"/>
    <col min="6670" max="6670" width="5.7109375" style="2" customWidth="1"/>
    <col min="6671" max="6671" width="14" style="2" customWidth="1"/>
    <col min="6672" max="6672" width="10.42578125" style="2" customWidth="1"/>
    <col min="6673" max="6673" width="8.7109375" style="2" customWidth="1"/>
    <col min="6674" max="6902" width="9.28515625" style="2"/>
    <col min="6903" max="6903" width="30.7109375" style="2" customWidth="1"/>
    <col min="6904" max="6904" width="20.7109375" style="2" customWidth="1"/>
    <col min="6905" max="6905" width="13.7109375" style="2" customWidth="1"/>
    <col min="6906" max="6906" width="11.7109375" style="2" customWidth="1"/>
    <col min="6907" max="6907" width="13.42578125" style="2" customWidth="1"/>
    <col min="6908" max="6908" width="11.42578125" style="2" customWidth="1"/>
    <col min="6909" max="6910" width="9.5703125" style="2" customWidth="1"/>
    <col min="6911" max="6913" width="9.28515625" style="2" customWidth="1"/>
    <col min="6914" max="6918" width="5.5703125" style="2" customWidth="1"/>
    <col min="6919" max="6919" width="7.28515625" style="2" customWidth="1"/>
    <col min="6920" max="6920" width="5.7109375" style="2" customWidth="1"/>
    <col min="6921" max="6921" width="6" style="2" customWidth="1"/>
    <col min="6922" max="6922" width="5.7109375" style="2" customWidth="1"/>
    <col min="6923" max="6925" width="9.28515625" style="2" customWidth="1"/>
    <col min="6926" max="6926" width="5.7109375" style="2" customWidth="1"/>
    <col min="6927" max="6927" width="14" style="2" customWidth="1"/>
    <col min="6928" max="6928" width="10.42578125" style="2" customWidth="1"/>
    <col min="6929" max="6929" width="8.7109375" style="2" customWidth="1"/>
    <col min="6930" max="7158" width="9.28515625" style="2"/>
    <col min="7159" max="7159" width="30.7109375" style="2" customWidth="1"/>
    <col min="7160" max="7160" width="20.7109375" style="2" customWidth="1"/>
    <col min="7161" max="7161" width="13.7109375" style="2" customWidth="1"/>
    <col min="7162" max="7162" width="11.7109375" style="2" customWidth="1"/>
    <col min="7163" max="7163" width="13.42578125" style="2" customWidth="1"/>
    <col min="7164" max="7164" width="11.42578125" style="2" customWidth="1"/>
    <col min="7165" max="7166" width="9.5703125" style="2" customWidth="1"/>
    <col min="7167" max="7169" width="9.28515625" style="2" customWidth="1"/>
    <col min="7170" max="7174" width="5.5703125" style="2" customWidth="1"/>
    <col min="7175" max="7175" width="7.28515625" style="2" customWidth="1"/>
    <col min="7176" max="7176" width="5.7109375" style="2" customWidth="1"/>
    <col min="7177" max="7177" width="6" style="2" customWidth="1"/>
    <col min="7178" max="7178" width="5.7109375" style="2" customWidth="1"/>
    <col min="7179" max="7181" width="9.28515625" style="2" customWidth="1"/>
    <col min="7182" max="7182" width="5.7109375" style="2" customWidth="1"/>
    <col min="7183" max="7183" width="14" style="2" customWidth="1"/>
    <col min="7184" max="7184" width="10.42578125" style="2" customWidth="1"/>
    <col min="7185" max="7185" width="8.7109375" style="2" customWidth="1"/>
    <col min="7186" max="7414" width="9.28515625" style="2"/>
    <col min="7415" max="7415" width="30.7109375" style="2" customWidth="1"/>
    <col min="7416" max="7416" width="20.7109375" style="2" customWidth="1"/>
    <col min="7417" max="7417" width="13.7109375" style="2" customWidth="1"/>
    <col min="7418" max="7418" width="11.7109375" style="2" customWidth="1"/>
    <col min="7419" max="7419" width="13.42578125" style="2" customWidth="1"/>
    <col min="7420" max="7420" width="11.42578125" style="2" customWidth="1"/>
    <col min="7421" max="7422" width="9.5703125" style="2" customWidth="1"/>
    <col min="7423" max="7425" width="9.28515625" style="2" customWidth="1"/>
    <col min="7426" max="7430" width="5.5703125" style="2" customWidth="1"/>
    <col min="7431" max="7431" width="7.28515625" style="2" customWidth="1"/>
    <col min="7432" max="7432" width="5.7109375" style="2" customWidth="1"/>
    <col min="7433" max="7433" width="6" style="2" customWidth="1"/>
    <col min="7434" max="7434" width="5.7109375" style="2" customWidth="1"/>
    <col min="7435" max="7437" width="9.28515625" style="2" customWidth="1"/>
    <col min="7438" max="7438" width="5.7109375" style="2" customWidth="1"/>
    <col min="7439" max="7439" width="14" style="2" customWidth="1"/>
    <col min="7440" max="7440" width="10.42578125" style="2" customWidth="1"/>
    <col min="7441" max="7441" width="8.7109375" style="2" customWidth="1"/>
    <col min="7442" max="7670" width="9.28515625" style="2"/>
    <col min="7671" max="7671" width="30.7109375" style="2" customWidth="1"/>
    <col min="7672" max="7672" width="20.7109375" style="2" customWidth="1"/>
    <col min="7673" max="7673" width="13.7109375" style="2" customWidth="1"/>
    <col min="7674" max="7674" width="11.7109375" style="2" customWidth="1"/>
    <col min="7675" max="7675" width="13.42578125" style="2" customWidth="1"/>
    <col min="7676" max="7676" width="11.42578125" style="2" customWidth="1"/>
    <col min="7677" max="7678" width="9.5703125" style="2" customWidth="1"/>
    <col min="7679" max="7681" width="9.28515625" style="2" customWidth="1"/>
    <col min="7682" max="7686" width="5.5703125" style="2" customWidth="1"/>
    <col min="7687" max="7687" width="7.28515625" style="2" customWidth="1"/>
    <col min="7688" max="7688" width="5.7109375" style="2" customWidth="1"/>
    <col min="7689" max="7689" width="6" style="2" customWidth="1"/>
    <col min="7690" max="7690" width="5.7109375" style="2" customWidth="1"/>
    <col min="7691" max="7693" width="9.28515625" style="2" customWidth="1"/>
    <col min="7694" max="7694" width="5.7109375" style="2" customWidth="1"/>
    <col min="7695" max="7695" width="14" style="2" customWidth="1"/>
    <col min="7696" max="7696" width="10.42578125" style="2" customWidth="1"/>
    <col min="7697" max="7697" width="8.7109375" style="2" customWidth="1"/>
    <col min="7698" max="7926" width="9.28515625" style="2"/>
    <col min="7927" max="7927" width="30.7109375" style="2" customWidth="1"/>
    <col min="7928" max="7928" width="20.7109375" style="2" customWidth="1"/>
    <col min="7929" max="7929" width="13.7109375" style="2" customWidth="1"/>
    <col min="7930" max="7930" width="11.7109375" style="2" customWidth="1"/>
    <col min="7931" max="7931" width="13.42578125" style="2" customWidth="1"/>
    <col min="7932" max="7932" width="11.42578125" style="2" customWidth="1"/>
    <col min="7933" max="7934" width="9.5703125" style="2" customWidth="1"/>
    <col min="7935" max="7937" width="9.28515625" style="2" customWidth="1"/>
    <col min="7938" max="7942" width="5.5703125" style="2" customWidth="1"/>
    <col min="7943" max="7943" width="7.28515625" style="2" customWidth="1"/>
    <col min="7944" max="7944" width="5.7109375" style="2" customWidth="1"/>
    <col min="7945" max="7945" width="6" style="2" customWidth="1"/>
    <col min="7946" max="7946" width="5.7109375" style="2" customWidth="1"/>
    <col min="7947" max="7949" width="9.28515625" style="2" customWidth="1"/>
    <col min="7950" max="7950" width="5.7109375" style="2" customWidth="1"/>
    <col min="7951" max="7951" width="14" style="2" customWidth="1"/>
    <col min="7952" max="7952" width="10.42578125" style="2" customWidth="1"/>
    <col min="7953" max="7953" width="8.7109375" style="2" customWidth="1"/>
    <col min="7954" max="8182" width="9.28515625" style="2"/>
    <col min="8183" max="8183" width="30.7109375" style="2" customWidth="1"/>
    <col min="8184" max="8184" width="20.7109375" style="2" customWidth="1"/>
    <col min="8185" max="8185" width="13.7109375" style="2" customWidth="1"/>
    <col min="8186" max="8186" width="11.7109375" style="2" customWidth="1"/>
    <col min="8187" max="8187" width="13.42578125" style="2" customWidth="1"/>
    <col min="8188" max="8188" width="11.42578125" style="2" customWidth="1"/>
    <col min="8189" max="8190" width="9.5703125" style="2" customWidth="1"/>
    <col min="8191" max="8193" width="9.28515625" style="2" customWidth="1"/>
    <col min="8194" max="8198" width="5.5703125" style="2" customWidth="1"/>
    <col min="8199" max="8199" width="7.28515625" style="2" customWidth="1"/>
    <col min="8200" max="8200" width="5.7109375" style="2" customWidth="1"/>
    <col min="8201" max="8201" width="6" style="2" customWidth="1"/>
    <col min="8202" max="8202" width="5.7109375" style="2" customWidth="1"/>
    <col min="8203" max="8205" width="9.28515625" style="2" customWidth="1"/>
    <col min="8206" max="8206" width="5.7109375" style="2" customWidth="1"/>
    <col min="8207" max="8207" width="14" style="2" customWidth="1"/>
    <col min="8208" max="8208" width="10.42578125" style="2" customWidth="1"/>
    <col min="8209" max="8209" width="8.7109375" style="2" customWidth="1"/>
    <col min="8210" max="8438" width="9.28515625" style="2"/>
    <col min="8439" max="8439" width="30.7109375" style="2" customWidth="1"/>
    <col min="8440" max="8440" width="20.7109375" style="2" customWidth="1"/>
    <col min="8441" max="8441" width="13.7109375" style="2" customWidth="1"/>
    <col min="8442" max="8442" width="11.7109375" style="2" customWidth="1"/>
    <col min="8443" max="8443" width="13.42578125" style="2" customWidth="1"/>
    <col min="8444" max="8444" width="11.42578125" style="2" customWidth="1"/>
    <col min="8445" max="8446" width="9.5703125" style="2" customWidth="1"/>
    <col min="8447" max="8449" width="9.28515625" style="2" customWidth="1"/>
    <col min="8450" max="8454" width="5.5703125" style="2" customWidth="1"/>
    <col min="8455" max="8455" width="7.28515625" style="2" customWidth="1"/>
    <col min="8456" max="8456" width="5.7109375" style="2" customWidth="1"/>
    <col min="8457" max="8457" width="6" style="2" customWidth="1"/>
    <col min="8458" max="8458" width="5.7109375" style="2" customWidth="1"/>
    <col min="8459" max="8461" width="9.28515625" style="2" customWidth="1"/>
    <col min="8462" max="8462" width="5.7109375" style="2" customWidth="1"/>
    <col min="8463" max="8463" width="14" style="2" customWidth="1"/>
    <col min="8464" max="8464" width="10.42578125" style="2" customWidth="1"/>
    <col min="8465" max="8465" width="8.7109375" style="2" customWidth="1"/>
    <col min="8466" max="8694" width="9.28515625" style="2"/>
    <col min="8695" max="8695" width="30.7109375" style="2" customWidth="1"/>
    <col min="8696" max="8696" width="20.7109375" style="2" customWidth="1"/>
    <col min="8697" max="8697" width="13.7109375" style="2" customWidth="1"/>
    <col min="8698" max="8698" width="11.7109375" style="2" customWidth="1"/>
    <col min="8699" max="8699" width="13.42578125" style="2" customWidth="1"/>
    <col min="8700" max="8700" width="11.42578125" style="2" customWidth="1"/>
    <col min="8701" max="8702" width="9.5703125" style="2" customWidth="1"/>
    <col min="8703" max="8705" width="9.28515625" style="2" customWidth="1"/>
    <col min="8706" max="8710" width="5.5703125" style="2" customWidth="1"/>
    <col min="8711" max="8711" width="7.28515625" style="2" customWidth="1"/>
    <col min="8712" max="8712" width="5.7109375" style="2" customWidth="1"/>
    <col min="8713" max="8713" width="6" style="2" customWidth="1"/>
    <col min="8714" max="8714" width="5.7109375" style="2" customWidth="1"/>
    <col min="8715" max="8717" width="9.28515625" style="2" customWidth="1"/>
    <col min="8718" max="8718" width="5.7109375" style="2" customWidth="1"/>
    <col min="8719" max="8719" width="14" style="2" customWidth="1"/>
    <col min="8720" max="8720" width="10.42578125" style="2" customWidth="1"/>
    <col min="8721" max="8721" width="8.7109375" style="2" customWidth="1"/>
    <col min="8722" max="8950" width="9.28515625" style="2"/>
    <col min="8951" max="8951" width="30.7109375" style="2" customWidth="1"/>
    <col min="8952" max="8952" width="20.7109375" style="2" customWidth="1"/>
    <col min="8953" max="8953" width="13.7109375" style="2" customWidth="1"/>
    <col min="8954" max="8954" width="11.7109375" style="2" customWidth="1"/>
    <col min="8955" max="8955" width="13.42578125" style="2" customWidth="1"/>
    <col min="8956" max="8956" width="11.42578125" style="2" customWidth="1"/>
    <col min="8957" max="8958" width="9.5703125" style="2" customWidth="1"/>
    <col min="8959" max="8961" width="9.28515625" style="2" customWidth="1"/>
    <col min="8962" max="8966" width="5.5703125" style="2" customWidth="1"/>
    <col min="8967" max="8967" width="7.28515625" style="2" customWidth="1"/>
    <col min="8968" max="8968" width="5.7109375" style="2" customWidth="1"/>
    <col min="8969" max="8969" width="6" style="2" customWidth="1"/>
    <col min="8970" max="8970" width="5.7109375" style="2" customWidth="1"/>
    <col min="8971" max="8973" width="9.28515625" style="2" customWidth="1"/>
    <col min="8974" max="8974" width="5.7109375" style="2" customWidth="1"/>
    <col min="8975" max="8975" width="14" style="2" customWidth="1"/>
    <col min="8976" max="8976" width="10.42578125" style="2" customWidth="1"/>
    <col min="8977" max="8977" width="8.7109375" style="2" customWidth="1"/>
    <col min="8978" max="9206" width="9.28515625" style="2"/>
    <col min="9207" max="9207" width="30.7109375" style="2" customWidth="1"/>
    <col min="9208" max="9208" width="20.7109375" style="2" customWidth="1"/>
    <col min="9209" max="9209" width="13.7109375" style="2" customWidth="1"/>
    <col min="9210" max="9210" width="11.7109375" style="2" customWidth="1"/>
    <col min="9211" max="9211" width="13.42578125" style="2" customWidth="1"/>
    <col min="9212" max="9212" width="11.42578125" style="2" customWidth="1"/>
    <col min="9213" max="9214" width="9.5703125" style="2" customWidth="1"/>
    <col min="9215" max="9217" width="9.28515625" style="2" customWidth="1"/>
    <col min="9218" max="9222" width="5.5703125" style="2" customWidth="1"/>
    <col min="9223" max="9223" width="7.28515625" style="2" customWidth="1"/>
    <col min="9224" max="9224" width="5.7109375" style="2" customWidth="1"/>
    <col min="9225" max="9225" width="6" style="2" customWidth="1"/>
    <col min="9226" max="9226" width="5.7109375" style="2" customWidth="1"/>
    <col min="9227" max="9229" width="9.28515625" style="2" customWidth="1"/>
    <col min="9230" max="9230" width="5.7109375" style="2" customWidth="1"/>
    <col min="9231" max="9231" width="14" style="2" customWidth="1"/>
    <col min="9232" max="9232" width="10.42578125" style="2" customWidth="1"/>
    <col min="9233" max="9233" width="8.7109375" style="2" customWidth="1"/>
    <col min="9234" max="9462" width="9.28515625" style="2"/>
    <col min="9463" max="9463" width="30.7109375" style="2" customWidth="1"/>
    <col min="9464" max="9464" width="20.7109375" style="2" customWidth="1"/>
    <col min="9465" max="9465" width="13.7109375" style="2" customWidth="1"/>
    <col min="9466" max="9466" width="11.7109375" style="2" customWidth="1"/>
    <col min="9467" max="9467" width="13.42578125" style="2" customWidth="1"/>
    <col min="9468" max="9468" width="11.42578125" style="2" customWidth="1"/>
    <col min="9469" max="9470" width="9.5703125" style="2" customWidth="1"/>
    <col min="9471" max="9473" width="9.28515625" style="2" customWidth="1"/>
    <col min="9474" max="9478" width="5.5703125" style="2" customWidth="1"/>
    <col min="9479" max="9479" width="7.28515625" style="2" customWidth="1"/>
    <col min="9480" max="9480" width="5.7109375" style="2" customWidth="1"/>
    <col min="9481" max="9481" width="6" style="2" customWidth="1"/>
    <col min="9482" max="9482" width="5.7109375" style="2" customWidth="1"/>
    <col min="9483" max="9485" width="9.28515625" style="2" customWidth="1"/>
    <col min="9486" max="9486" width="5.7109375" style="2" customWidth="1"/>
    <col min="9487" max="9487" width="14" style="2" customWidth="1"/>
    <col min="9488" max="9488" width="10.42578125" style="2" customWidth="1"/>
    <col min="9489" max="9489" width="8.7109375" style="2" customWidth="1"/>
    <col min="9490" max="9718" width="9.28515625" style="2"/>
    <col min="9719" max="9719" width="30.7109375" style="2" customWidth="1"/>
    <col min="9720" max="9720" width="20.7109375" style="2" customWidth="1"/>
    <col min="9721" max="9721" width="13.7109375" style="2" customWidth="1"/>
    <col min="9722" max="9722" width="11.7109375" style="2" customWidth="1"/>
    <col min="9723" max="9723" width="13.42578125" style="2" customWidth="1"/>
    <col min="9724" max="9724" width="11.42578125" style="2" customWidth="1"/>
    <col min="9725" max="9726" width="9.5703125" style="2" customWidth="1"/>
    <col min="9727" max="9729" width="9.28515625" style="2" customWidth="1"/>
    <col min="9730" max="9734" width="5.5703125" style="2" customWidth="1"/>
    <col min="9735" max="9735" width="7.28515625" style="2" customWidth="1"/>
    <col min="9736" max="9736" width="5.7109375" style="2" customWidth="1"/>
    <col min="9737" max="9737" width="6" style="2" customWidth="1"/>
    <col min="9738" max="9738" width="5.7109375" style="2" customWidth="1"/>
    <col min="9739" max="9741" width="9.28515625" style="2" customWidth="1"/>
    <col min="9742" max="9742" width="5.7109375" style="2" customWidth="1"/>
    <col min="9743" max="9743" width="14" style="2" customWidth="1"/>
    <col min="9744" max="9744" width="10.42578125" style="2" customWidth="1"/>
    <col min="9745" max="9745" width="8.7109375" style="2" customWidth="1"/>
    <col min="9746" max="9974" width="9.28515625" style="2"/>
    <col min="9975" max="9975" width="30.7109375" style="2" customWidth="1"/>
    <col min="9976" max="9976" width="20.7109375" style="2" customWidth="1"/>
    <col min="9977" max="9977" width="13.7109375" style="2" customWidth="1"/>
    <col min="9978" max="9978" width="11.7109375" style="2" customWidth="1"/>
    <col min="9979" max="9979" width="13.42578125" style="2" customWidth="1"/>
    <col min="9980" max="9980" width="11.42578125" style="2" customWidth="1"/>
    <col min="9981" max="9982" width="9.5703125" style="2" customWidth="1"/>
    <col min="9983" max="9985" width="9.28515625" style="2" customWidth="1"/>
    <col min="9986" max="9990" width="5.5703125" style="2" customWidth="1"/>
    <col min="9991" max="9991" width="7.28515625" style="2" customWidth="1"/>
    <col min="9992" max="9992" width="5.7109375" style="2" customWidth="1"/>
    <col min="9993" max="9993" width="6" style="2" customWidth="1"/>
    <col min="9994" max="9994" width="5.7109375" style="2" customWidth="1"/>
    <col min="9995" max="9997" width="9.28515625" style="2" customWidth="1"/>
    <col min="9998" max="9998" width="5.7109375" style="2" customWidth="1"/>
    <col min="9999" max="9999" width="14" style="2" customWidth="1"/>
    <col min="10000" max="10000" width="10.42578125" style="2" customWidth="1"/>
    <col min="10001" max="10001" width="8.7109375" style="2" customWidth="1"/>
    <col min="10002" max="10230" width="9.28515625" style="2"/>
    <col min="10231" max="10231" width="30.7109375" style="2" customWidth="1"/>
    <col min="10232" max="10232" width="20.7109375" style="2" customWidth="1"/>
    <col min="10233" max="10233" width="13.7109375" style="2" customWidth="1"/>
    <col min="10234" max="10234" width="11.7109375" style="2" customWidth="1"/>
    <col min="10235" max="10235" width="13.42578125" style="2" customWidth="1"/>
    <col min="10236" max="10236" width="11.42578125" style="2" customWidth="1"/>
    <col min="10237" max="10238" width="9.5703125" style="2" customWidth="1"/>
    <col min="10239" max="10241" width="9.28515625" style="2" customWidth="1"/>
    <col min="10242" max="10246" width="5.5703125" style="2" customWidth="1"/>
    <col min="10247" max="10247" width="7.28515625" style="2" customWidth="1"/>
    <col min="10248" max="10248" width="5.7109375" style="2" customWidth="1"/>
    <col min="10249" max="10249" width="6" style="2" customWidth="1"/>
    <col min="10250" max="10250" width="5.7109375" style="2" customWidth="1"/>
    <col min="10251" max="10253" width="9.28515625" style="2" customWidth="1"/>
    <col min="10254" max="10254" width="5.7109375" style="2" customWidth="1"/>
    <col min="10255" max="10255" width="14" style="2" customWidth="1"/>
    <col min="10256" max="10256" width="10.42578125" style="2" customWidth="1"/>
    <col min="10257" max="10257" width="8.7109375" style="2" customWidth="1"/>
    <col min="10258" max="10486" width="9.28515625" style="2"/>
    <col min="10487" max="10487" width="30.7109375" style="2" customWidth="1"/>
    <col min="10488" max="10488" width="20.7109375" style="2" customWidth="1"/>
    <col min="10489" max="10489" width="13.7109375" style="2" customWidth="1"/>
    <col min="10490" max="10490" width="11.7109375" style="2" customWidth="1"/>
    <col min="10491" max="10491" width="13.42578125" style="2" customWidth="1"/>
    <col min="10492" max="10492" width="11.42578125" style="2" customWidth="1"/>
    <col min="10493" max="10494" width="9.5703125" style="2" customWidth="1"/>
    <col min="10495" max="10497" width="9.28515625" style="2" customWidth="1"/>
    <col min="10498" max="10502" width="5.5703125" style="2" customWidth="1"/>
    <col min="10503" max="10503" width="7.28515625" style="2" customWidth="1"/>
    <col min="10504" max="10504" width="5.7109375" style="2" customWidth="1"/>
    <col min="10505" max="10505" width="6" style="2" customWidth="1"/>
    <col min="10506" max="10506" width="5.7109375" style="2" customWidth="1"/>
    <col min="10507" max="10509" width="9.28515625" style="2" customWidth="1"/>
    <col min="10510" max="10510" width="5.7109375" style="2" customWidth="1"/>
    <col min="10511" max="10511" width="14" style="2" customWidth="1"/>
    <col min="10512" max="10512" width="10.42578125" style="2" customWidth="1"/>
    <col min="10513" max="10513" width="8.7109375" style="2" customWidth="1"/>
    <col min="10514" max="10742" width="9.28515625" style="2"/>
    <col min="10743" max="10743" width="30.7109375" style="2" customWidth="1"/>
    <col min="10744" max="10744" width="20.7109375" style="2" customWidth="1"/>
    <col min="10745" max="10745" width="13.7109375" style="2" customWidth="1"/>
    <col min="10746" max="10746" width="11.7109375" style="2" customWidth="1"/>
    <col min="10747" max="10747" width="13.42578125" style="2" customWidth="1"/>
    <col min="10748" max="10748" width="11.42578125" style="2" customWidth="1"/>
    <col min="10749" max="10750" width="9.5703125" style="2" customWidth="1"/>
    <col min="10751" max="10753" width="9.28515625" style="2" customWidth="1"/>
    <col min="10754" max="10758" width="5.5703125" style="2" customWidth="1"/>
    <col min="10759" max="10759" width="7.28515625" style="2" customWidth="1"/>
    <col min="10760" max="10760" width="5.7109375" style="2" customWidth="1"/>
    <col min="10761" max="10761" width="6" style="2" customWidth="1"/>
    <col min="10762" max="10762" width="5.7109375" style="2" customWidth="1"/>
    <col min="10763" max="10765" width="9.28515625" style="2" customWidth="1"/>
    <col min="10766" max="10766" width="5.7109375" style="2" customWidth="1"/>
    <col min="10767" max="10767" width="14" style="2" customWidth="1"/>
    <col min="10768" max="10768" width="10.42578125" style="2" customWidth="1"/>
    <col min="10769" max="10769" width="8.7109375" style="2" customWidth="1"/>
    <col min="10770" max="10998" width="9.28515625" style="2"/>
    <col min="10999" max="10999" width="30.7109375" style="2" customWidth="1"/>
    <col min="11000" max="11000" width="20.7109375" style="2" customWidth="1"/>
    <col min="11001" max="11001" width="13.7109375" style="2" customWidth="1"/>
    <col min="11002" max="11002" width="11.7109375" style="2" customWidth="1"/>
    <col min="11003" max="11003" width="13.42578125" style="2" customWidth="1"/>
    <col min="11004" max="11004" width="11.42578125" style="2" customWidth="1"/>
    <col min="11005" max="11006" width="9.5703125" style="2" customWidth="1"/>
    <col min="11007" max="11009" width="9.28515625" style="2" customWidth="1"/>
    <col min="11010" max="11014" width="5.5703125" style="2" customWidth="1"/>
    <col min="11015" max="11015" width="7.28515625" style="2" customWidth="1"/>
    <col min="11016" max="11016" width="5.7109375" style="2" customWidth="1"/>
    <col min="11017" max="11017" width="6" style="2" customWidth="1"/>
    <col min="11018" max="11018" width="5.7109375" style="2" customWidth="1"/>
    <col min="11019" max="11021" width="9.28515625" style="2" customWidth="1"/>
    <col min="11022" max="11022" width="5.7109375" style="2" customWidth="1"/>
    <col min="11023" max="11023" width="14" style="2" customWidth="1"/>
    <col min="11024" max="11024" width="10.42578125" style="2" customWidth="1"/>
    <col min="11025" max="11025" width="8.7109375" style="2" customWidth="1"/>
    <col min="11026" max="11254" width="9.28515625" style="2"/>
    <col min="11255" max="11255" width="30.7109375" style="2" customWidth="1"/>
    <col min="11256" max="11256" width="20.7109375" style="2" customWidth="1"/>
    <col min="11257" max="11257" width="13.7109375" style="2" customWidth="1"/>
    <col min="11258" max="11258" width="11.7109375" style="2" customWidth="1"/>
    <col min="11259" max="11259" width="13.42578125" style="2" customWidth="1"/>
    <col min="11260" max="11260" width="11.42578125" style="2" customWidth="1"/>
    <col min="11261" max="11262" width="9.5703125" style="2" customWidth="1"/>
    <col min="11263" max="11265" width="9.28515625" style="2" customWidth="1"/>
    <col min="11266" max="11270" width="5.5703125" style="2" customWidth="1"/>
    <col min="11271" max="11271" width="7.28515625" style="2" customWidth="1"/>
    <col min="11272" max="11272" width="5.7109375" style="2" customWidth="1"/>
    <col min="11273" max="11273" width="6" style="2" customWidth="1"/>
    <col min="11274" max="11274" width="5.7109375" style="2" customWidth="1"/>
    <col min="11275" max="11277" width="9.28515625" style="2" customWidth="1"/>
    <col min="11278" max="11278" width="5.7109375" style="2" customWidth="1"/>
    <col min="11279" max="11279" width="14" style="2" customWidth="1"/>
    <col min="11280" max="11280" width="10.42578125" style="2" customWidth="1"/>
    <col min="11281" max="11281" width="8.7109375" style="2" customWidth="1"/>
    <col min="11282" max="11510" width="9.28515625" style="2"/>
    <col min="11511" max="11511" width="30.7109375" style="2" customWidth="1"/>
    <col min="11512" max="11512" width="20.7109375" style="2" customWidth="1"/>
    <col min="11513" max="11513" width="13.7109375" style="2" customWidth="1"/>
    <col min="11514" max="11514" width="11.7109375" style="2" customWidth="1"/>
    <col min="11515" max="11515" width="13.42578125" style="2" customWidth="1"/>
    <col min="11516" max="11516" width="11.42578125" style="2" customWidth="1"/>
    <col min="11517" max="11518" width="9.5703125" style="2" customWidth="1"/>
    <col min="11519" max="11521" width="9.28515625" style="2" customWidth="1"/>
    <col min="11522" max="11526" width="5.5703125" style="2" customWidth="1"/>
    <col min="11527" max="11527" width="7.28515625" style="2" customWidth="1"/>
    <col min="11528" max="11528" width="5.7109375" style="2" customWidth="1"/>
    <col min="11529" max="11529" width="6" style="2" customWidth="1"/>
    <col min="11530" max="11530" width="5.7109375" style="2" customWidth="1"/>
    <col min="11531" max="11533" width="9.28515625" style="2" customWidth="1"/>
    <col min="11534" max="11534" width="5.7109375" style="2" customWidth="1"/>
    <col min="11535" max="11535" width="14" style="2" customWidth="1"/>
    <col min="11536" max="11536" width="10.42578125" style="2" customWidth="1"/>
    <col min="11537" max="11537" width="8.7109375" style="2" customWidth="1"/>
    <col min="11538" max="11766" width="9.28515625" style="2"/>
    <col min="11767" max="11767" width="30.7109375" style="2" customWidth="1"/>
    <col min="11768" max="11768" width="20.7109375" style="2" customWidth="1"/>
    <col min="11769" max="11769" width="13.7109375" style="2" customWidth="1"/>
    <col min="11770" max="11770" width="11.7109375" style="2" customWidth="1"/>
    <col min="11771" max="11771" width="13.42578125" style="2" customWidth="1"/>
    <col min="11772" max="11772" width="11.42578125" style="2" customWidth="1"/>
    <col min="11773" max="11774" width="9.5703125" style="2" customWidth="1"/>
    <col min="11775" max="11777" width="9.28515625" style="2" customWidth="1"/>
    <col min="11778" max="11782" width="5.5703125" style="2" customWidth="1"/>
    <col min="11783" max="11783" width="7.28515625" style="2" customWidth="1"/>
    <col min="11784" max="11784" width="5.7109375" style="2" customWidth="1"/>
    <col min="11785" max="11785" width="6" style="2" customWidth="1"/>
    <col min="11786" max="11786" width="5.7109375" style="2" customWidth="1"/>
    <col min="11787" max="11789" width="9.28515625" style="2" customWidth="1"/>
    <col min="11790" max="11790" width="5.7109375" style="2" customWidth="1"/>
    <col min="11791" max="11791" width="14" style="2" customWidth="1"/>
    <col min="11792" max="11792" width="10.42578125" style="2" customWidth="1"/>
    <col min="11793" max="11793" width="8.7109375" style="2" customWidth="1"/>
    <col min="11794" max="12022" width="9.28515625" style="2"/>
    <col min="12023" max="12023" width="30.7109375" style="2" customWidth="1"/>
    <col min="12024" max="12024" width="20.7109375" style="2" customWidth="1"/>
    <col min="12025" max="12025" width="13.7109375" style="2" customWidth="1"/>
    <col min="12026" max="12026" width="11.7109375" style="2" customWidth="1"/>
    <col min="12027" max="12027" width="13.42578125" style="2" customWidth="1"/>
    <col min="12028" max="12028" width="11.42578125" style="2" customWidth="1"/>
    <col min="12029" max="12030" width="9.5703125" style="2" customWidth="1"/>
    <col min="12031" max="12033" width="9.28515625" style="2" customWidth="1"/>
    <col min="12034" max="12038" width="5.5703125" style="2" customWidth="1"/>
    <col min="12039" max="12039" width="7.28515625" style="2" customWidth="1"/>
    <col min="12040" max="12040" width="5.7109375" style="2" customWidth="1"/>
    <col min="12041" max="12041" width="6" style="2" customWidth="1"/>
    <col min="12042" max="12042" width="5.7109375" style="2" customWidth="1"/>
    <col min="12043" max="12045" width="9.28515625" style="2" customWidth="1"/>
    <col min="12046" max="12046" width="5.7109375" style="2" customWidth="1"/>
    <col min="12047" max="12047" width="14" style="2" customWidth="1"/>
    <col min="12048" max="12048" width="10.42578125" style="2" customWidth="1"/>
    <col min="12049" max="12049" width="8.7109375" style="2" customWidth="1"/>
    <col min="12050" max="12278" width="9.28515625" style="2"/>
    <col min="12279" max="12279" width="30.7109375" style="2" customWidth="1"/>
    <col min="12280" max="12280" width="20.7109375" style="2" customWidth="1"/>
    <col min="12281" max="12281" width="13.7109375" style="2" customWidth="1"/>
    <col min="12282" max="12282" width="11.7109375" style="2" customWidth="1"/>
    <col min="12283" max="12283" width="13.42578125" style="2" customWidth="1"/>
    <col min="12284" max="12284" width="11.42578125" style="2" customWidth="1"/>
    <col min="12285" max="12286" width="9.5703125" style="2" customWidth="1"/>
    <col min="12287" max="12289" width="9.28515625" style="2" customWidth="1"/>
    <col min="12290" max="12294" width="5.5703125" style="2" customWidth="1"/>
    <col min="12295" max="12295" width="7.28515625" style="2" customWidth="1"/>
    <col min="12296" max="12296" width="5.7109375" style="2" customWidth="1"/>
    <col min="12297" max="12297" width="6" style="2" customWidth="1"/>
    <col min="12298" max="12298" width="5.7109375" style="2" customWidth="1"/>
    <col min="12299" max="12301" width="9.28515625" style="2" customWidth="1"/>
    <col min="12302" max="12302" width="5.7109375" style="2" customWidth="1"/>
    <col min="12303" max="12303" width="14" style="2" customWidth="1"/>
    <col min="12304" max="12304" width="10.42578125" style="2" customWidth="1"/>
    <col min="12305" max="12305" width="8.7109375" style="2" customWidth="1"/>
    <col min="12306" max="12534" width="9.28515625" style="2"/>
    <col min="12535" max="12535" width="30.7109375" style="2" customWidth="1"/>
    <col min="12536" max="12536" width="20.7109375" style="2" customWidth="1"/>
    <col min="12537" max="12537" width="13.7109375" style="2" customWidth="1"/>
    <col min="12538" max="12538" width="11.7109375" style="2" customWidth="1"/>
    <col min="12539" max="12539" width="13.42578125" style="2" customWidth="1"/>
    <col min="12540" max="12540" width="11.42578125" style="2" customWidth="1"/>
    <col min="12541" max="12542" width="9.5703125" style="2" customWidth="1"/>
    <col min="12543" max="12545" width="9.28515625" style="2" customWidth="1"/>
    <col min="12546" max="12550" width="5.5703125" style="2" customWidth="1"/>
    <col min="12551" max="12551" width="7.28515625" style="2" customWidth="1"/>
    <col min="12552" max="12552" width="5.7109375" style="2" customWidth="1"/>
    <col min="12553" max="12553" width="6" style="2" customWidth="1"/>
    <col min="12554" max="12554" width="5.7109375" style="2" customWidth="1"/>
    <col min="12555" max="12557" width="9.28515625" style="2" customWidth="1"/>
    <col min="12558" max="12558" width="5.7109375" style="2" customWidth="1"/>
    <col min="12559" max="12559" width="14" style="2" customWidth="1"/>
    <col min="12560" max="12560" width="10.42578125" style="2" customWidth="1"/>
    <col min="12561" max="12561" width="8.7109375" style="2" customWidth="1"/>
    <col min="12562" max="12790" width="9.28515625" style="2"/>
    <col min="12791" max="12791" width="30.7109375" style="2" customWidth="1"/>
    <col min="12792" max="12792" width="20.7109375" style="2" customWidth="1"/>
    <col min="12793" max="12793" width="13.7109375" style="2" customWidth="1"/>
    <col min="12794" max="12794" width="11.7109375" style="2" customWidth="1"/>
    <col min="12795" max="12795" width="13.42578125" style="2" customWidth="1"/>
    <col min="12796" max="12796" width="11.42578125" style="2" customWidth="1"/>
    <col min="12797" max="12798" width="9.5703125" style="2" customWidth="1"/>
    <col min="12799" max="12801" width="9.28515625" style="2" customWidth="1"/>
    <col min="12802" max="12806" width="5.5703125" style="2" customWidth="1"/>
    <col min="12807" max="12807" width="7.28515625" style="2" customWidth="1"/>
    <col min="12808" max="12808" width="5.7109375" style="2" customWidth="1"/>
    <col min="12809" max="12809" width="6" style="2" customWidth="1"/>
    <col min="12810" max="12810" width="5.7109375" style="2" customWidth="1"/>
    <col min="12811" max="12813" width="9.28515625" style="2" customWidth="1"/>
    <col min="12814" max="12814" width="5.7109375" style="2" customWidth="1"/>
    <col min="12815" max="12815" width="14" style="2" customWidth="1"/>
    <col min="12816" max="12816" width="10.42578125" style="2" customWidth="1"/>
    <col min="12817" max="12817" width="8.7109375" style="2" customWidth="1"/>
    <col min="12818" max="13046" width="9.28515625" style="2"/>
    <col min="13047" max="13047" width="30.7109375" style="2" customWidth="1"/>
    <col min="13048" max="13048" width="20.7109375" style="2" customWidth="1"/>
    <col min="13049" max="13049" width="13.7109375" style="2" customWidth="1"/>
    <col min="13050" max="13050" width="11.7109375" style="2" customWidth="1"/>
    <col min="13051" max="13051" width="13.42578125" style="2" customWidth="1"/>
    <col min="13052" max="13052" width="11.42578125" style="2" customWidth="1"/>
    <col min="13053" max="13054" width="9.5703125" style="2" customWidth="1"/>
    <col min="13055" max="13057" width="9.28515625" style="2" customWidth="1"/>
    <col min="13058" max="13062" width="5.5703125" style="2" customWidth="1"/>
    <col min="13063" max="13063" width="7.28515625" style="2" customWidth="1"/>
    <col min="13064" max="13064" width="5.7109375" style="2" customWidth="1"/>
    <col min="13065" max="13065" width="6" style="2" customWidth="1"/>
    <col min="13066" max="13066" width="5.7109375" style="2" customWidth="1"/>
    <col min="13067" max="13069" width="9.28515625" style="2" customWidth="1"/>
    <col min="13070" max="13070" width="5.7109375" style="2" customWidth="1"/>
    <col min="13071" max="13071" width="14" style="2" customWidth="1"/>
    <col min="13072" max="13072" width="10.42578125" style="2" customWidth="1"/>
    <col min="13073" max="13073" width="8.7109375" style="2" customWidth="1"/>
    <col min="13074" max="13302" width="9.28515625" style="2"/>
    <col min="13303" max="13303" width="30.7109375" style="2" customWidth="1"/>
    <col min="13304" max="13304" width="20.7109375" style="2" customWidth="1"/>
    <col min="13305" max="13305" width="13.7109375" style="2" customWidth="1"/>
    <col min="13306" max="13306" width="11.7109375" style="2" customWidth="1"/>
    <col min="13307" max="13307" width="13.42578125" style="2" customWidth="1"/>
    <col min="13308" max="13308" width="11.42578125" style="2" customWidth="1"/>
    <col min="13309" max="13310" width="9.5703125" style="2" customWidth="1"/>
    <col min="13311" max="13313" width="9.28515625" style="2" customWidth="1"/>
    <col min="13314" max="13318" width="5.5703125" style="2" customWidth="1"/>
    <col min="13319" max="13319" width="7.28515625" style="2" customWidth="1"/>
    <col min="13320" max="13320" width="5.7109375" style="2" customWidth="1"/>
    <col min="13321" max="13321" width="6" style="2" customWidth="1"/>
    <col min="13322" max="13322" width="5.7109375" style="2" customWidth="1"/>
    <col min="13323" max="13325" width="9.28515625" style="2" customWidth="1"/>
    <col min="13326" max="13326" width="5.7109375" style="2" customWidth="1"/>
    <col min="13327" max="13327" width="14" style="2" customWidth="1"/>
    <col min="13328" max="13328" width="10.42578125" style="2" customWidth="1"/>
    <col min="13329" max="13329" width="8.7109375" style="2" customWidth="1"/>
    <col min="13330" max="13558" width="9.28515625" style="2"/>
    <col min="13559" max="13559" width="30.7109375" style="2" customWidth="1"/>
    <col min="13560" max="13560" width="20.7109375" style="2" customWidth="1"/>
    <col min="13561" max="13561" width="13.7109375" style="2" customWidth="1"/>
    <col min="13562" max="13562" width="11.7109375" style="2" customWidth="1"/>
    <col min="13563" max="13563" width="13.42578125" style="2" customWidth="1"/>
    <col min="13564" max="13564" width="11.42578125" style="2" customWidth="1"/>
    <col min="13565" max="13566" width="9.5703125" style="2" customWidth="1"/>
    <col min="13567" max="13569" width="9.28515625" style="2" customWidth="1"/>
    <col min="13570" max="13574" width="5.5703125" style="2" customWidth="1"/>
    <col min="13575" max="13575" width="7.28515625" style="2" customWidth="1"/>
    <col min="13576" max="13576" width="5.7109375" style="2" customWidth="1"/>
    <col min="13577" max="13577" width="6" style="2" customWidth="1"/>
    <col min="13578" max="13578" width="5.7109375" style="2" customWidth="1"/>
    <col min="13579" max="13581" width="9.28515625" style="2" customWidth="1"/>
    <col min="13582" max="13582" width="5.7109375" style="2" customWidth="1"/>
    <col min="13583" max="13583" width="14" style="2" customWidth="1"/>
    <col min="13584" max="13584" width="10.42578125" style="2" customWidth="1"/>
    <col min="13585" max="13585" width="8.7109375" style="2" customWidth="1"/>
    <col min="13586" max="13814" width="9.28515625" style="2"/>
    <col min="13815" max="13815" width="30.7109375" style="2" customWidth="1"/>
    <col min="13816" max="13816" width="20.7109375" style="2" customWidth="1"/>
    <col min="13817" max="13817" width="13.7109375" style="2" customWidth="1"/>
    <col min="13818" max="13818" width="11.7109375" style="2" customWidth="1"/>
    <col min="13819" max="13819" width="13.42578125" style="2" customWidth="1"/>
    <col min="13820" max="13820" width="11.42578125" style="2" customWidth="1"/>
    <col min="13821" max="13822" width="9.5703125" style="2" customWidth="1"/>
    <col min="13823" max="13825" width="9.28515625" style="2" customWidth="1"/>
    <col min="13826" max="13830" width="5.5703125" style="2" customWidth="1"/>
    <col min="13831" max="13831" width="7.28515625" style="2" customWidth="1"/>
    <col min="13832" max="13832" width="5.7109375" style="2" customWidth="1"/>
    <col min="13833" max="13833" width="6" style="2" customWidth="1"/>
    <col min="13834" max="13834" width="5.7109375" style="2" customWidth="1"/>
    <col min="13835" max="13837" width="9.28515625" style="2" customWidth="1"/>
    <col min="13838" max="13838" width="5.7109375" style="2" customWidth="1"/>
    <col min="13839" max="13839" width="14" style="2" customWidth="1"/>
    <col min="13840" max="13840" width="10.42578125" style="2" customWidth="1"/>
    <col min="13841" max="13841" width="8.7109375" style="2" customWidth="1"/>
    <col min="13842" max="14070" width="9.28515625" style="2"/>
    <col min="14071" max="14071" width="30.7109375" style="2" customWidth="1"/>
    <col min="14072" max="14072" width="20.7109375" style="2" customWidth="1"/>
    <col min="14073" max="14073" width="13.7109375" style="2" customWidth="1"/>
    <col min="14074" max="14074" width="11.7109375" style="2" customWidth="1"/>
    <col min="14075" max="14075" width="13.42578125" style="2" customWidth="1"/>
    <col min="14076" max="14076" width="11.42578125" style="2" customWidth="1"/>
    <col min="14077" max="14078" width="9.5703125" style="2" customWidth="1"/>
    <col min="14079" max="14081" width="9.28515625" style="2" customWidth="1"/>
    <col min="14082" max="14086" width="5.5703125" style="2" customWidth="1"/>
    <col min="14087" max="14087" width="7.28515625" style="2" customWidth="1"/>
    <col min="14088" max="14088" width="5.7109375" style="2" customWidth="1"/>
    <col min="14089" max="14089" width="6" style="2" customWidth="1"/>
    <col min="14090" max="14090" width="5.7109375" style="2" customWidth="1"/>
    <col min="14091" max="14093" width="9.28515625" style="2" customWidth="1"/>
    <col min="14094" max="14094" width="5.7109375" style="2" customWidth="1"/>
    <col min="14095" max="14095" width="14" style="2" customWidth="1"/>
    <col min="14096" max="14096" width="10.42578125" style="2" customWidth="1"/>
    <col min="14097" max="14097" width="8.7109375" style="2" customWidth="1"/>
    <col min="14098" max="14326" width="9.28515625" style="2"/>
    <col min="14327" max="14327" width="30.7109375" style="2" customWidth="1"/>
    <col min="14328" max="14328" width="20.7109375" style="2" customWidth="1"/>
    <col min="14329" max="14329" width="13.7109375" style="2" customWidth="1"/>
    <col min="14330" max="14330" width="11.7109375" style="2" customWidth="1"/>
    <col min="14331" max="14331" width="13.42578125" style="2" customWidth="1"/>
    <col min="14332" max="14332" width="11.42578125" style="2" customWidth="1"/>
    <col min="14333" max="14334" width="9.5703125" style="2" customWidth="1"/>
    <col min="14335" max="14337" width="9.28515625" style="2" customWidth="1"/>
    <col min="14338" max="14342" width="5.5703125" style="2" customWidth="1"/>
    <col min="14343" max="14343" width="7.28515625" style="2" customWidth="1"/>
    <col min="14344" max="14344" width="5.7109375" style="2" customWidth="1"/>
    <col min="14345" max="14345" width="6" style="2" customWidth="1"/>
    <col min="14346" max="14346" width="5.7109375" style="2" customWidth="1"/>
    <col min="14347" max="14349" width="9.28515625" style="2" customWidth="1"/>
    <col min="14350" max="14350" width="5.7109375" style="2" customWidth="1"/>
    <col min="14351" max="14351" width="14" style="2" customWidth="1"/>
    <col min="14352" max="14352" width="10.42578125" style="2" customWidth="1"/>
    <col min="14353" max="14353" width="8.7109375" style="2" customWidth="1"/>
    <col min="14354" max="14582" width="9.28515625" style="2"/>
    <col min="14583" max="14583" width="30.7109375" style="2" customWidth="1"/>
    <col min="14584" max="14584" width="20.7109375" style="2" customWidth="1"/>
    <col min="14585" max="14585" width="13.7109375" style="2" customWidth="1"/>
    <col min="14586" max="14586" width="11.7109375" style="2" customWidth="1"/>
    <col min="14587" max="14587" width="13.42578125" style="2" customWidth="1"/>
    <col min="14588" max="14588" width="11.42578125" style="2" customWidth="1"/>
    <col min="14589" max="14590" width="9.5703125" style="2" customWidth="1"/>
    <col min="14591" max="14593" width="9.28515625" style="2" customWidth="1"/>
    <col min="14594" max="14598" width="5.5703125" style="2" customWidth="1"/>
    <col min="14599" max="14599" width="7.28515625" style="2" customWidth="1"/>
    <col min="14600" max="14600" width="5.7109375" style="2" customWidth="1"/>
    <col min="14601" max="14601" width="6" style="2" customWidth="1"/>
    <col min="14602" max="14602" width="5.7109375" style="2" customWidth="1"/>
    <col min="14603" max="14605" width="9.28515625" style="2" customWidth="1"/>
    <col min="14606" max="14606" width="5.7109375" style="2" customWidth="1"/>
    <col min="14607" max="14607" width="14" style="2" customWidth="1"/>
    <col min="14608" max="14608" width="10.42578125" style="2" customWidth="1"/>
    <col min="14609" max="14609" width="8.7109375" style="2" customWidth="1"/>
    <col min="14610" max="14838" width="9.28515625" style="2"/>
    <col min="14839" max="14839" width="30.7109375" style="2" customWidth="1"/>
    <col min="14840" max="14840" width="20.7109375" style="2" customWidth="1"/>
    <col min="14841" max="14841" width="13.7109375" style="2" customWidth="1"/>
    <col min="14842" max="14842" width="11.7109375" style="2" customWidth="1"/>
    <col min="14843" max="14843" width="13.42578125" style="2" customWidth="1"/>
    <col min="14844" max="14844" width="11.42578125" style="2" customWidth="1"/>
    <col min="14845" max="14846" width="9.5703125" style="2" customWidth="1"/>
    <col min="14847" max="14849" width="9.28515625" style="2" customWidth="1"/>
    <col min="14850" max="14854" width="5.5703125" style="2" customWidth="1"/>
    <col min="14855" max="14855" width="7.28515625" style="2" customWidth="1"/>
    <col min="14856" max="14856" width="5.7109375" style="2" customWidth="1"/>
    <col min="14857" max="14857" width="6" style="2" customWidth="1"/>
    <col min="14858" max="14858" width="5.7109375" style="2" customWidth="1"/>
    <col min="14859" max="14861" width="9.28515625" style="2" customWidth="1"/>
    <col min="14862" max="14862" width="5.7109375" style="2" customWidth="1"/>
    <col min="14863" max="14863" width="14" style="2" customWidth="1"/>
    <col min="14864" max="14864" width="10.42578125" style="2" customWidth="1"/>
    <col min="14865" max="14865" width="8.7109375" style="2" customWidth="1"/>
    <col min="14866" max="15094" width="9.28515625" style="2"/>
    <col min="15095" max="15095" width="30.7109375" style="2" customWidth="1"/>
    <col min="15096" max="15096" width="20.7109375" style="2" customWidth="1"/>
    <col min="15097" max="15097" width="13.7109375" style="2" customWidth="1"/>
    <col min="15098" max="15098" width="11.7109375" style="2" customWidth="1"/>
    <col min="15099" max="15099" width="13.42578125" style="2" customWidth="1"/>
    <col min="15100" max="15100" width="11.42578125" style="2" customWidth="1"/>
    <col min="15101" max="15102" width="9.5703125" style="2" customWidth="1"/>
    <col min="15103" max="15105" width="9.28515625" style="2" customWidth="1"/>
    <col min="15106" max="15110" width="5.5703125" style="2" customWidth="1"/>
    <col min="15111" max="15111" width="7.28515625" style="2" customWidth="1"/>
    <col min="15112" max="15112" width="5.7109375" style="2" customWidth="1"/>
    <col min="15113" max="15113" width="6" style="2" customWidth="1"/>
    <col min="15114" max="15114" width="5.7109375" style="2" customWidth="1"/>
    <col min="15115" max="15117" width="9.28515625" style="2" customWidth="1"/>
    <col min="15118" max="15118" width="5.7109375" style="2" customWidth="1"/>
    <col min="15119" max="15119" width="14" style="2" customWidth="1"/>
    <col min="15120" max="15120" width="10.42578125" style="2" customWidth="1"/>
    <col min="15121" max="15121" width="8.7109375" style="2" customWidth="1"/>
    <col min="15122" max="15350" width="9.28515625" style="2"/>
    <col min="15351" max="15351" width="30.7109375" style="2" customWidth="1"/>
    <col min="15352" max="15352" width="20.7109375" style="2" customWidth="1"/>
    <col min="15353" max="15353" width="13.7109375" style="2" customWidth="1"/>
    <col min="15354" max="15354" width="11.7109375" style="2" customWidth="1"/>
    <col min="15355" max="15355" width="13.42578125" style="2" customWidth="1"/>
    <col min="15356" max="15356" width="11.42578125" style="2" customWidth="1"/>
    <col min="15357" max="15358" width="9.5703125" style="2" customWidth="1"/>
    <col min="15359" max="15361" width="9.28515625" style="2" customWidth="1"/>
    <col min="15362" max="15366" width="5.5703125" style="2" customWidth="1"/>
    <col min="15367" max="15367" width="7.28515625" style="2" customWidth="1"/>
    <col min="15368" max="15368" width="5.7109375" style="2" customWidth="1"/>
    <col min="15369" max="15369" width="6" style="2" customWidth="1"/>
    <col min="15370" max="15370" width="5.7109375" style="2" customWidth="1"/>
    <col min="15371" max="15373" width="9.28515625" style="2" customWidth="1"/>
    <col min="15374" max="15374" width="5.7109375" style="2" customWidth="1"/>
    <col min="15375" max="15375" width="14" style="2" customWidth="1"/>
    <col min="15376" max="15376" width="10.42578125" style="2" customWidth="1"/>
    <col min="15377" max="15377" width="8.7109375" style="2" customWidth="1"/>
    <col min="15378" max="15606" width="9.28515625" style="2"/>
    <col min="15607" max="15607" width="30.7109375" style="2" customWidth="1"/>
    <col min="15608" max="15608" width="20.7109375" style="2" customWidth="1"/>
    <col min="15609" max="15609" width="13.7109375" style="2" customWidth="1"/>
    <col min="15610" max="15610" width="11.7109375" style="2" customWidth="1"/>
    <col min="15611" max="15611" width="13.42578125" style="2" customWidth="1"/>
    <col min="15612" max="15612" width="11.42578125" style="2" customWidth="1"/>
    <col min="15613" max="15614" width="9.5703125" style="2" customWidth="1"/>
    <col min="15615" max="15617" width="9.28515625" style="2" customWidth="1"/>
    <col min="15618" max="15622" width="5.5703125" style="2" customWidth="1"/>
    <col min="15623" max="15623" width="7.28515625" style="2" customWidth="1"/>
    <col min="15624" max="15624" width="5.7109375" style="2" customWidth="1"/>
    <col min="15625" max="15625" width="6" style="2" customWidth="1"/>
    <col min="15626" max="15626" width="5.7109375" style="2" customWidth="1"/>
    <col min="15627" max="15629" width="9.28515625" style="2" customWidth="1"/>
    <col min="15630" max="15630" width="5.7109375" style="2" customWidth="1"/>
    <col min="15631" max="15631" width="14" style="2" customWidth="1"/>
    <col min="15632" max="15632" width="10.42578125" style="2" customWidth="1"/>
    <col min="15633" max="15633" width="8.7109375" style="2" customWidth="1"/>
    <col min="15634" max="15862" width="9.28515625" style="2"/>
    <col min="15863" max="15863" width="30.7109375" style="2" customWidth="1"/>
    <col min="15864" max="15864" width="20.7109375" style="2" customWidth="1"/>
    <col min="15865" max="15865" width="13.7109375" style="2" customWidth="1"/>
    <col min="15866" max="15866" width="11.7109375" style="2" customWidth="1"/>
    <col min="15867" max="15867" width="13.42578125" style="2" customWidth="1"/>
    <col min="15868" max="15868" width="11.42578125" style="2" customWidth="1"/>
    <col min="15869" max="15870" width="9.5703125" style="2" customWidth="1"/>
    <col min="15871" max="15873" width="9.28515625" style="2" customWidth="1"/>
    <col min="15874" max="15878" width="5.5703125" style="2" customWidth="1"/>
    <col min="15879" max="15879" width="7.28515625" style="2" customWidth="1"/>
    <col min="15880" max="15880" width="5.7109375" style="2" customWidth="1"/>
    <col min="15881" max="15881" width="6" style="2" customWidth="1"/>
    <col min="15882" max="15882" width="5.7109375" style="2" customWidth="1"/>
    <col min="15883" max="15885" width="9.28515625" style="2" customWidth="1"/>
    <col min="15886" max="15886" width="5.7109375" style="2" customWidth="1"/>
    <col min="15887" max="15887" width="14" style="2" customWidth="1"/>
    <col min="15888" max="15888" width="10.42578125" style="2" customWidth="1"/>
    <col min="15889" max="15889" width="8.7109375" style="2" customWidth="1"/>
    <col min="15890" max="16118" width="9.28515625" style="2"/>
    <col min="16119" max="16119" width="30.7109375" style="2" customWidth="1"/>
    <col min="16120" max="16120" width="20.7109375" style="2" customWidth="1"/>
    <col min="16121" max="16121" width="13.7109375" style="2" customWidth="1"/>
    <col min="16122" max="16122" width="11.7109375" style="2" customWidth="1"/>
    <col min="16123" max="16123" width="13.42578125" style="2" customWidth="1"/>
    <col min="16124" max="16124" width="11.42578125" style="2" customWidth="1"/>
    <col min="16125" max="16126" width="9.5703125" style="2" customWidth="1"/>
    <col min="16127" max="16129" width="9.28515625" style="2" customWidth="1"/>
    <col min="16130" max="16134" width="5.5703125" style="2" customWidth="1"/>
    <col min="16135" max="16135" width="7.28515625" style="2" customWidth="1"/>
    <col min="16136" max="16136" width="5.7109375" style="2" customWidth="1"/>
    <col min="16137" max="16137" width="6" style="2" customWidth="1"/>
    <col min="16138" max="16138" width="5.7109375" style="2" customWidth="1"/>
    <col min="16139" max="16141" width="9.28515625" style="2" customWidth="1"/>
    <col min="16142" max="16142" width="5.7109375" style="2" customWidth="1"/>
    <col min="16143" max="16143" width="14" style="2" customWidth="1"/>
    <col min="16144" max="16144" width="10.42578125" style="2" customWidth="1"/>
    <col min="16145" max="16145" width="8.7109375" style="2" customWidth="1"/>
    <col min="16146" max="16384" width="9.28515625" style="2"/>
  </cols>
  <sheetData>
    <row r="1" spans="1:40" s="4" customFormat="1" ht="19.5" customHeight="1" thickBot="1">
      <c r="A1" s="285" t="str">
        <f>"Vertrouwelijk - Financieel eindverslag : " &amp; C7</f>
        <v xml:space="preserve">Vertrouwelijk - Financieel eindverslag : </v>
      </c>
      <c r="B1" s="286"/>
      <c r="C1" s="286"/>
      <c r="D1" s="286"/>
      <c r="E1" s="286"/>
      <c r="F1" s="286"/>
      <c r="G1" s="286"/>
      <c r="H1" s="286"/>
      <c r="I1" s="286"/>
      <c r="J1" s="286"/>
      <c r="K1" s="286"/>
      <c r="L1" s="286"/>
      <c r="M1" s="286"/>
      <c r="N1" s="286"/>
      <c r="O1" s="286"/>
      <c r="P1" s="286"/>
      <c r="Q1" s="286"/>
      <c r="R1" s="286"/>
      <c r="S1" s="287"/>
      <c r="U1" s="168"/>
      <c r="V1" s="168"/>
      <c r="W1" s="168"/>
      <c r="X1" s="168"/>
      <c r="Y1" s="168"/>
      <c r="Z1" s="168"/>
      <c r="AA1" s="168"/>
      <c r="AB1" s="168"/>
      <c r="AC1" s="168"/>
      <c r="AD1" s="168"/>
      <c r="AE1" s="168"/>
      <c r="AF1" s="168"/>
      <c r="AG1" s="168"/>
      <c r="AH1" s="168"/>
      <c r="AI1" s="168"/>
      <c r="AJ1" s="168"/>
      <c r="AK1" s="168"/>
      <c r="AL1" s="168"/>
      <c r="AM1" s="168"/>
      <c r="AN1" s="168"/>
    </row>
    <row r="2" spans="1:40" ht="15" customHeight="1" thickBot="1">
      <c r="A2" s="176" t="s">
        <v>1</v>
      </c>
      <c r="U2" s="169"/>
      <c r="V2" s="169"/>
      <c r="W2" s="169"/>
      <c r="X2" s="169"/>
      <c r="Y2" s="169"/>
      <c r="Z2" s="169"/>
      <c r="AA2" s="169"/>
      <c r="AB2" s="169"/>
      <c r="AC2" s="169"/>
      <c r="AD2" s="169"/>
      <c r="AE2" s="169"/>
      <c r="AF2" s="169"/>
      <c r="AG2" s="169"/>
      <c r="AH2" s="169"/>
      <c r="AI2" s="169"/>
      <c r="AJ2" s="169"/>
      <c r="AK2" s="169"/>
      <c r="AL2" s="169"/>
      <c r="AM2" s="169"/>
      <c r="AN2" s="169"/>
    </row>
    <row r="3" spans="1:40" ht="15" customHeight="1">
      <c r="A3" s="288" t="s">
        <v>2</v>
      </c>
      <c r="B3" s="289"/>
      <c r="C3" s="283"/>
      <c r="D3" s="283"/>
      <c r="E3" s="283"/>
      <c r="F3" s="283"/>
      <c r="G3" s="283"/>
      <c r="H3" s="283"/>
      <c r="I3" s="283"/>
      <c r="J3" s="283"/>
      <c r="K3" s="283"/>
      <c r="L3" s="283"/>
      <c r="M3" s="283"/>
      <c r="N3" s="283"/>
      <c r="O3" s="283"/>
      <c r="P3" s="283"/>
      <c r="Q3" s="283"/>
      <c r="R3" s="283"/>
      <c r="S3" s="284"/>
      <c r="U3" s="169"/>
      <c r="V3" s="169"/>
      <c r="W3" s="169"/>
      <c r="X3" s="169"/>
      <c r="Y3" s="169"/>
      <c r="Z3" s="169"/>
      <c r="AA3" s="169"/>
      <c r="AB3" s="169"/>
      <c r="AC3" s="169"/>
      <c r="AD3" s="169"/>
      <c r="AE3" s="169"/>
      <c r="AF3" s="169"/>
      <c r="AG3" s="169"/>
      <c r="AH3" s="169"/>
      <c r="AI3" s="169"/>
      <c r="AJ3" s="169"/>
      <c r="AK3" s="169"/>
      <c r="AL3" s="169"/>
      <c r="AM3" s="169"/>
      <c r="AN3" s="169"/>
    </row>
    <row r="4" spans="1:40" ht="15" customHeight="1">
      <c r="A4" s="296" t="s">
        <v>3</v>
      </c>
      <c r="B4" s="297"/>
      <c r="C4" s="290"/>
      <c r="D4" s="291"/>
      <c r="E4" s="291"/>
      <c r="F4" s="291"/>
      <c r="G4" s="291"/>
      <c r="H4" s="291"/>
      <c r="I4" s="291"/>
      <c r="J4" s="291"/>
      <c r="K4" s="291"/>
      <c r="L4" s="291"/>
      <c r="M4" s="291"/>
      <c r="N4" s="291"/>
      <c r="O4" s="291"/>
      <c r="P4" s="291"/>
      <c r="Q4" s="291"/>
      <c r="R4" s="291"/>
      <c r="S4" s="292"/>
      <c r="U4" s="169"/>
      <c r="V4" s="169"/>
      <c r="W4" s="169"/>
      <c r="X4" s="169"/>
      <c r="Y4" s="169"/>
      <c r="Z4" s="169"/>
      <c r="AA4" s="169"/>
      <c r="AB4" s="169"/>
      <c r="AC4" s="169"/>
      <c r="AD4" s="169"/>
      <c r="AE4" s="169"/>
      <c r="AF4" s="169"/>
      <c r="AG4" s="169"/>
      <c r="AH4" s="169"/>
      <c r="AI4" s="169"/>
      <c r="AJ4" s="169"/>
      <c r="AK4" s="169"/>
      <c r="AL4" s="169"/>
      <c r="AM4" s="169"/>
      <c r="AN4" s="169"/>
    </row>
    <row r="5" spans="1:40" ht="15" customHeight="1">
      <c r="A5" s="296" t="s">
        <v>4</v>
      </c>
      <c r="B5" s="297"/>
      <c r="C5" s="290"/>
      <c r="D5" s="291"/>
      <c r="E5" s="291"/>
      <c r="F5" s="291"/>
      <c r="G5" s="291"/>
      <c r="H5" s="291"/>
      <c r="I5" s="291"/>
      <c r="J5" s="291"/>
      <c r="K5" s="291"/>
      <c r="L5" s="291"/>
      <c r="M5" s="291"/>
      <c r="N5" s="291"/>
      <c r="O5" s="291"/>
      <c r="P5" s="291"/>
      <c r="Q5" s="291"/>
      <c r="R5" s="291"/>
      <c r="S5" s="292"/>
      <c r="U5" s="169"/>
      <c r="V5" s="169"/>
      <c r="W5" s="169"/>
      <c r="X5" s="169"/>
      <c r="Y5" s="169"/>
      <c r="Z5" s="169"/>
      <c r="AA5" s="169"/>
      <c r="AB5" s="169"/>
      <c r="AC5" s="169"/>
      <c r="AD5" s="169"/>
      <c r="AE5" s="169"/>
      <c r="AF5" s="169"/>
      <c r="AG5" s="169"/>
      <c r="AH5" s="169"/>
      <c r="AI5" s="169"/>
      <c r="AJ5" s="169"/>
      <c r="AK5" s="169"/>
      <c r="AL5" s="169"/>
      <c r="AM5" s="169"/>
      <c r="AN5" s="169"/>
    </row>
    <row r="6" spans="1:40" ht="15" customHeight="1">
      <c r="A6" s="39" t="s">
        <v>5</v>
      </c>
      <c r="B6" s="40"/>
      <c r="C6" s="290"/>
      <c r="D6" s="291"/>
      <c r="E6" s="291"/>
      <c r="F6" s="291"/>
      <c r="G6" s="291"/>
      <c r="H6" s="291"/>
      <c r="I6" s="291"/>
      <c r="J6" s="291"/>
      <c r="K6" s="291"/>
      <c r="L6" s="291"/>
      <c r="M6" s="291"/>
      <c r="N6" s="291"/>
      <c r="O6" s="291"/>
      <c r="P6" s="291"/>
      <c r="Q6" s="291"/>
      <c r="R6" s="291"/>
      <c r="S6" s="292"/>
      <c r="U6" s="169"/>
      <c r="V6" s="169"/>
      <c r="W6" s="169"/>
      <c r="X6" s="169"/>
      <c r="Y6" s="169"/>
      <c r="Z6" s="169"/>
      <c r="AA6" s="169"/>
      <c r="AB6" s="169"/>
      <c r="AC6" s="169"/>
      <c r="AD6" s="169"/>
      <c r="AE6" s="169"/>
      <c r="AF6" s="169"/>
      <c r="AG6" s="169"/>
      <c r="AH6" s="169"/>
      <c r="AI6" s="169"/>
      <c r="AJ6" s="169"/>
      <c r="AK6" s="169"/>
      <c r="AL6" s="169"/>
      <c r="AM6" s="169"/>
      <c r="AN6" s="169"/>
    </row>
    <row r="7" spans="1:40" ht="15" customHeight="1">
      <c r="A7" s="296" t="s">
        <v>6</v>
      </c>
      <c r="B7" s="297"/>
      <c r="C7" s="290"/>
      <c r="D7" s="291"/>
      <c r="E7" s="291"/>
      <c r="F7" s="291"/>
      <c r="G7" s="291"/>
      <c r="H7" s="291"/>
      <c r="I7" s="291"/>
      <c r="J7" s="291"/>
      <c r="K7" s="291"/>
      <c r="L7" s="291"/>
      <c r="M7" s="291"/>
      <c r="N7" s="291"/>
      <c r="O7" s="291"/>
      <c r="P7" s="291"/>
      <c r="Q7" s="291"/>
      <c r="R7" s="291"/>
      <c r="S7" s="292"/>
      <c r="U7" s="169"/>
      <c r="V7" s="169"/>
      <c r="W7" s="169"/>
      <c r="X7" s="169"/>
      <c r="Y7" s="169"/>
      <c r="Z7" s="169"/>
      <c r="AA7" s="169"/>
      <c r="AB7" s="169"/>
      <c r="AC7" s="169"/>
      <c r="AD7" s="169"/>
      <c r="AE7" s="169"/>
      <c r="AF7" s="169"/>
      <c r="AG7" s="169"/>
      <c r="AH7" s="169"/>
      <c r="AI7" s="169"/>
      <c r="AJ7" s="169"/>
      <c r="AK7" s="169"/>
      <c r="AL7" s="169"/>
      <c r="AM7" s="169"/>
      <c r="AN7" s="169"/>
    </row>
    <row r="8" spans="1:40" ht="27.75" customHeight="1" thickBot="1">
      <c r="A8" s="298" t="s">
        <v>7</v>
      </c>
      <c r="B8" s="299"/>
      <c r="C8" s="293"/>
      <c r="D8" s="294"/>
      <c r="E8" s="294"/>
      <c r="F8" s="294"/>
      <c r="G8" s="294"/>
      <c r="H8" s="294"/>
      <c r="I8" s="294"/>
      <c r="J8" s="294"/>
      <c r="K8" s="294"/>
      <c r="L8" s="294"/>
      <c r="M8" s="294"/>
      <c r="N8" s="294"/>
      <c r="O8" s="294"/>
      <c r="P8" s="294"/>
      <c r="Q8" s="294"/>
      <c r="R8" s="294"/>
      <c r="S8" s="295"/>
      <c r="U8" s="169"/>
      <c r="V8" s="169"/>
      <c r="W8" s="169"/>
      <c r="X8" s="169"/>
      <c r="Y8" s="169"/>
      <c r="Z8" s="169"/>
      <c r="AA8" s="169"/>
      <c r="AB8" s="169"/>
      <c r="AC8" s="169"/>
      <c r="AD8" s="169"/>
      <c r="AE8" s="169"/>
      <c r="AF8" s="169"/>
      <c r="AG8" s="169"/>
      <c r="AH8" s="169"/>
      <c r="AI8" s="169"/>
      <c r="AJ8" s="169"/>
      <c r="AK8" s="169"/>
      <c r="AL8" s="169"/>
      <c r="AM8" s="169"/>
      <c r="AN8" s="169"/>
    </row>
    <row r="9" spans="1:40" ht="15" customHeight="1" thickBot="1">
      <c r="U9" s="169"/>
      <c r="V9" s="169"/>
      <c r="W9" s="169"/>
      <c r="X9" s="169"/>
      <c r="Y9" s="169"/>
      <c r="Z9" s="169"/>
      <c r="AA9" s="169"/>
      <c r="AB9" s="169"/>
      <c r="AC9" s="169"/>
      <c r="AD9" s="169"/>
      <c r="AE9" s="169"/>
      <c r="AF9" s="169"/>
      <c r="AG9" s="169"/>
      <c r="AH9" s="169"/>
      <c r="AI9" s="169"/>
      <c r="AJ9" s="169"/>
      <c r="AK9" s="169"/>
      <c r="AL9" s="169"/>
      <c r="AM9" s="169"/>
      <c r="AN9" s="169"/>
    </row>
    <row r="10" spans="1:40" ht="15" customHeight="1" thickBot="1">
      <c r="A10" s="279" t="s">
        <v>8</v>
      </c>
      <c r="B10" s="280"/>
      <c r="C10" s="280"/>
      <c r="D10" s="280"/>
      <c r="E10" s="280"/>
      <c r="F10" s="280"/>
      <c r="G10" s="280"/>
      <c r="H10" s="280"/>
      <c r="I10" s="280"/>
      <c r="J10" s="280"/>
      <c r="K10" s="280"/>
      <c r="L10" s="280"/>
      <c r="M10" s="280"/>
      <c r="N10" s="280"/>
      <c r="O10" s="280"/>
      <c r="P10" s="280"/>
      <c r="Q10" s="280"/>
      <c r="R10" s="280"/>
      <c r="S10" s="281"/>
      <c r="U10" s="169"/>
      <c r="V10" s="169"/>
      <c r="W10" s="169"/>
      <c r="X10" s="169"/>
      <c r="Y10" s="169"/>
      <c r="Z10" s="169"/>
      <c r="AA10" s="169"/>
      <c r="AB10" s="169"/>
      <c r="AC10" s="169"/>
      <c r="AD10" s="169"/>
      <c r="AE10" s="169"/>
      <c r="AF10" s="169"/>
      <c r="AG10" s="169"/>
      <c r="AH10" s="169"/>
      <c r="AI10" s="169"/>
      <c r="AJ10" s="169"/>
      <c r="AK10" s="169"/>
      <c r="AL10" s="169"/>
      <c r="AM10" s="169"/>
      <c r="AN10" s="169"/>
    </row>
    <row r="11" spans="1:40" ht="15" customHeight="1">
      <c r="A11" s="300" t="s">
        <v>9</v>
      </c>
      <c r="B11" s="301"/>
      <c r="C11" s="302"/>
      <c r="D11" s="303"/>
      <c r="E11" s="304"/>
      <c r="F11" s="305"/>
      <c r="G11" s="316" t="s">
        <v>10</v>
      </c>
      <c r="H11" s="317"/>
      <c r="I11" s="317"/>
      <c r="J11" s="317"/>
      <c r="K11" s="317"/>
      <c r="L11" s="317"/>
      <c r="M11" s="317"/>
      <c r="N11" s="317"/>
      <c r="O11" s="317"/>
      <c r="P11" s="317"/>
      <c r="Q11" s="317"/>
      <c r="R11" s="317"/>
      <c r="S11" s="318"/>
      <c r="U11" s="169"/>
      <c r="V11" s="169"/>
      <c r="W11" s="169"/>
      <c r="X11" s="170"/>
      <c r="Y11" s="169"/>
      <c r="Z11" s="169"/>
      <c r="AA11" s="169"/>
      <c r="AB11" s="169"/>
      <c r="AC11" s="169"/>
      <c r="AD11" s="169"/>
      <c r="AE11" s="169"/>
      <c r="AF11" s="169"/>
      <c r="AG11" s="169"/>
      <c r="AH11" s="169"/>
      <c r="AI11" s="169"/>
      <c r="AJ11" s="169"/>
      <c r="AK11" s="169"/>
      <c r="AL11" s="169"/>
      <c r="AM11" s="169"/>
      <c r="AN11" s="169"/>
    </row>
    <row r="12" spans="1:40" ht="15" customHeight="1">
      <c r="A12" s="306" t="s">
        <v>11</v>
      </c>
      <c r="B12" s="307"/>
      <c r="C12" s="308"/>
      <c r="D12" s="309"/>
      <c r="E12" s="310"/>
      <c r="F12" s="310"/>
      <c r="G12" s="319"/>
      <c r="H12" s="320"/>
      <c r="I12" s="320"/>
      <c r="J12" s="320"/>
      <c r="K12" s="320"/>
      <c r="L12" s="320"/>
      <c r="M12" s="320"/>
      <c r="N12" s="320"/>
      <c r="O12" s="320"/>
      <c r="P12" s="320"/>
      <c r="Q12" s="320"/>
      <c r="R12" s="320"/>
      <c r="S12" s="321"/>
      <c r="U12" s="169"/>
      <c r="V12" s="169"/>
      <c r="W12" s="169"/>
      <c r="X12" s="169"/>
      <c r="Y12" s="169"/>
      <c r="Z12" s="169"/>
      <c r="AA12" s="169"/>
      <c r="AB12" s="169"/>
      <c r="AC12" s="169"/>
      <c r="AD12" s="169"/>
      <c r="AE12" s="169"/>
      <c r="AF12" s="169"/>
      <c r="AG12" s="169"/>
      <c r="AH12" s="169"/>
      <c r="AI12" s="169"/>
      <c r="AJ12" s="169"/>
      <c r="AK12" s="169"/>
      <c r="AL12" s="169"/>
      <c r="AM12" s="169"/>
      <c r="AN12" s="169"/>
    </row>
    <row r="13" spans="1:40" ht="15" customHeight="1" thickBot="1">
      <c r="A13" s="311" t="s">
        <v>12</v>
      </c>
      <c r="B13" s="312"/>
      <c r="C13" s="313"/>
      <c r="D13" s="314"/>
      <c r="E13" s="315"/>
      <c r="F13" s="315"/>
      <c r="G13" s="322"/>
      <c r="H13" s="323"/>
      <c r="I13" s="323"/>
      <c r="J13" s="323"/>
      <c r="K13" s="323"/>
      <c r="L13" s="323"/>
      <c r="M13" s="323"/>
      <c r="N13" s="323"/>
      <c r="O13" s="323"/>
      <c r="P13" s="323"/>
      <c r="Q13" s="323"/>
      <c r="R13" s="323"/>
      <c r="S13" s="324"/>
      <c r="U13" s="169"/>
      <c r="V13" s="169"/>
      <c r="W13" s="169"/>
      <c r="X13" s="169"/>
      <c r="Y13" s="169"/>
      <c r="Z13" s="169"/>
      <c r="AA13" s="169"/>
      <c r="AB13" s="169"/>
      <c r="AC13" s="169"/>
      <c r="AD13" s="169"/>
      <c r="AE13" s="169"/>
      <c r="AF13" s="169"/>
      <c r="AG13" s="169"/>
      <c r="AH13" s="169"/>
      <c r="AI13" s="169"/>
      <c r="AJ13" s="169"/>
      <c r="AK13" s="169"/>
      <c r="AL13" s="169"/>
      <c r="AM13" s="169"/>
      <c r="AN13" s="169"/>
    </row>
    <row r="14" spans="1:40" ht="15" customHeight="1" thickBot="1">
      <c r="U14" s="169"/>
      <c r="V14" s="169"/>
      <c r="W14" s="169"/>
      <c r="X14" s="169"/>
      <c r="Y14" s="169"/>
      <c r="Z14" s="169"/>
      <c r="AA14" s="169"/>
      <c r="AB14" s="169"/>
      <c r="AC14" s="169"/>
      <c r="AD14" s="169"/>
      <c r="AE14" s="169"/>
      <c r="AF14" s="169"/>
      <c r="AG14" s="169"/>
      <c r="AH14" s="169"/>
      <c r="AI14" s="169"/>
      <c r="AJ14" s="169"/>
      <c r="AK14" s="169"/>
      <c r="AL14" s="169"/>
      <c r="AM14" s="169"/>
      <c r="AN14" s="169"/>
    </row>
    <row r="15" spans="1:40" ht="15" customHeight="1" thickBot="1">
      <c r="A15" s="282" t="s">
        <v>13</v>
      </c>
      <c r="B15" s="283"/>
      <c r="C15" s="283"/>
      <c r="D15" s="283"/>
      <c r="E15" s="283"/>
      <c r="F15" s="283"/>
      <c r="G15" s="283"/>
      <c r="H15" s="283"/>
      <c r="I15" s="283"/>
      <c r="J15" s="283"/>
      <c r="K15" s="283"/>
      <c r="L15" s="283"/>
      <c r="M15" s="283"/>
      <c r="N15" s="283"/>
      <c r="O15" s="283"/>
      <c r="P15" s="283"/>
      <c r="Q15" s="283"/>
      <c r="R15" s="283"/>
      <c r="S15" s="284"/>
      <c r="U15" s="171"/>
      <c r="V15" s="169"/>
      <c r="W15" s="169"/>
      <c r="X15" s="169"/>
      <c r="Y15" s="169"/>
      <c r="Z15" s="169"/>
      <c r="AA15" s="169"/>
      <c r="AB15" s="169"/>
      <c r="AC15" s="169"/>
      <c r="AD15" s="169"/>
      <c r="AE15" s="169"/>
      <c r="AF15" s="169"/>
      <c r="AG15" s="169"/>
      <c r="AH15" s="169"/>
      <c r="AI15" s="169"/>
      <c r="AJ15" s="169"/>
      <c r="AK15" s="169"/>
      <c r="AL15" s="169"/>
      <c r="AM15" s="169"/>
      <c r="AN15" s="169"/>
    </row>
    <row r="16" spans="1:40" ht="15" hidden="1" customHeight="1" thickBot="1">
      <c r="A16" s="41"/>
      <c r="B16" s="42"/>
      <c r="C16" s="42"/>
      <c r="D16" s="42"/>
      <c r="E16" s="42"/>
      <c r="F16" s="166" t="s">
        <v>14</v>
      </c>
      <c r="G16" s="166" t="s">
        <v>15</v>
      </c>
      <c r="H16" s="166" t="s">
        <v>16</v>
      </c>
      <c r="I16" s="166" t="s">
        <v>17</v>
      </c>
      <c r="J16" s="166" t="s">
        <v>18</v>
      </c>
      <c r="K16" s="166" t="s">
        <v>19</v>
      </c>
      <c r="L16" s="43"/>
      <c r="M16" s="43"/>
      <c r="N16" s="43"/>
      <c r="O16" s="43"/>
      <c r="P16" s="43"/>
      <c r="Q16" s="43"/>
      <c r="R16" s="43"/>
      <c r="S16" s="44"/>
      <c r="U16" s="169"/>
      <c r="V16" s="169"/>
      <c r="W16" s="169"/>
      <c r="X16" s="169"/>
      <c r="Y16" s="169"/>
      <c r="Z16" s="169"/>
      <c r="AA16" s="169"/>
      <c r="AB16" s="169"/>
      <c r="AC16" s="169"/>
      <c r="AD16" s="169"/>
      <c r="AE16" s="169"/>
      <c r="AF16" s="169"/>
      <c r="AG16" s="169"/>
      <c r="AH16" s="169"/>
      <c r="AI16" s="169"/>
      <c r="AJ16" s="169"/>
      <c r="AK16" s="169"/>
      <c r="AL16" s="169"/>
      <c r="AM16" s="169"/>
      <c r="AN16" s="169"/>
    </row>
    <row r="17" spans="1:40" ht="15" hidden="1" customHeight="1" thickBot="1">
      <c r="A17" s="325" t="s">
        <v>20</v>
      </c>
      <c r="B17" s="326"/>
      <c r="C17" s="326"/>
      <c r="D17" s="326"/>
      <c r="E17" s="327"/>
      <c r="F17" s="175">
        <v>1596</v>
      </c>
      <c r="G17" s="175">
        <v>1596</v>
      </c>
      <c r="H17" s="175">
        <v>1596</v>
      </c>
      <c r="I17" s="167">
        <v>1596</v>
      </c>
      <c r="J17" s="167">
        <v>1596</v>
      </c>
      <c r="K17" s="167">
        <v>1596</v>
      </c>
      <c r="L17" s="45"/>
      <c r="M17" s="45"/>
      <c r="N17" s="45"/>
      <c r="O17" s="45"/>
      <c r="P17" s="45"/>
      <c r="Q17" s="45"/>
      <c r="R17" s="45"/>
      <c r="S17" s="46"/>
      <c r="U17" s="169"/>
      <c r="V17" s="169"/>
      <c r="W17" s="169"/>
      <c r="X17" s="169"/>
      <c r="Y17" s="169"/>
      <c r="Z17" s="169"/>
      <c r="AA17" s="169"/>
      <c r="AB17" s="169"/>
      <c r="AC17" s="169"/>
      <c r="AD17" s="169"/>
      <c r="AE17" s="169"/>
      <c r="AF17" s="169"/>
      <c r="AG17" s="169"/>
      <c r="AH17" s="169"/>
      <c r="AI17" s="169"/>
      <c r="AJ17" s="169"/>
      <c r="AK17" s="169"/>
      <c r="AL17" s="169"/>
      <c r="AM17" s="169"/>
      <c r="AN17" s="169"/>
    </row>
    <row r="18" spans="1:40" ht="21" hidden="1" customHeight="1" thickBot="1">
      <c r="A18" s="47"/>
      <c r="B18" s="48"/>
      <c r="C18" s="48"/>
      <c r="D18" s="48"/>
      <c r="E18" s="49"/>
      <c r="F18" s="50">
        <f>IF(F17&gt;1720,1720,F17)</f>
        <v>1596</v>
      </c>
      <c r="G18" s="50">
        <f t="shared" ref="G18:K18" si="0">IF(G17&gt;1720,1720,G17)</f>
        <v>1596</v>
      </c>
      <c r="H18" s="50">
        <f t="shared" si="0"/>
        <v>1596</v>
      </c>
      <c r="I18" s="50">
        <f t="shared" si="0"/>
        <v>1596</v>
      </c>
      <c r="J18" s="50">
        <f t="shared" si="0"/>
        <v>1596</v>
      </c>
      <c r="K18" s="50">
        <f t="shared" si="0"/>
        <v>1596</v>
      </c>
      <c r="L18" s="51"/>
      <c r="M18" s="51"/>
      <c r="N18" s="51"/>
      <c r="O18" s="51"/>
      <c r="P18" s="51"/>
      <c r="Q18" s="51"/>
      <c r="R18" s="51"/>
      <c r="S18" s="52"/>
      <c r="U18" s="169"/>
      <c r="V18" s="169"/>
      <c r="W18" s="169"/>
      <c r="X18" s="169"/>
      <c r="Y18" s="169"/>
      <c r="Z18" s="169"/>
      <c r="AA18" s="169"/>
      <c r="AB18" s="169"/>
      <c r="AC18" s="169"/>
      <c r="AD18" s="169"/>
      <c r="AE18" s="169"/>
      <c r="AF18" s="169"/>
      <c r="AG18" s="169"/>
      <c r="AH18" s="169"/>
      <c r="AI18" s="169"/>
      <c r="AJ18" s="169"/>
      <c r="AK18" s="169"/>
      <c r="AL18" s="169"/>
      <c r="AM18" s="169"/>
      <c r="AN18" s="169"/>
    </row>
    <row r="19" spans="1:40" ht="15" customHeight="1" thickBot="1">
      <c r="A19" s="330" t="s">
        <v>21</v>
      </c>
      <c r="B19" s="331"/>
      <c r="C19" s="331"/>
      <c r="D19" s="331"/>
      <c r="E19" s="331"/>
      <c r="F19" s="97"/>
      <c r="G19" s="97"/>
      <c r="H19" s="97"/>
      <c r="I19" s="97"/>
      <c r="J19" s="97"/>
      <c r="K19" s="97"/>
      <c r="L19" s="97"/>
      <c r="M19" s="97"/>
      <c r="N19" s="97"/>
      <c r="O19" s="97"/>
      <c r="P19" s="97"/>
      <c r="Q19" s="97"/>
      <c r="R19" s="97"/>
      <c r="S19" s="98"/>
      <c r="U19" s="169"/>
      <c r="V19" s="169"/>
      <c r="W19" s="169"/>
      <c r="X19" s="169"/>
      <c r="Y19" s="169"/>
      <c r="Z19" s="169"/>
      <c r="AA19" s="169"/>
      <c r="AB19" s="169"/>
      <c r="AC19" s="169"/>
      <c r="AD19" s="169"/>
      <c r="AE19" s="169"/>
      <c r="AF19" s="169"/>
      <c r="AG19" s="169"/>
      <c r="AH19" s="169"/>
      <c r="AI19" s="169"/>
      <c r="AJ19" s="169"/>
      <c r="AK19" s="169"/>
      <c r="AL19" s="169"/>
      <c r="AM19" s="169"/>
      <c r="AN19" s="169"/>
    </row>
    <row r="20" spans="1:40" ht="15" customHeight="1" thickBot="1">
      <c r="A20" s="273" t="s">
        <v>22</v>
      </c>
      <c r="B20" s="274"/>
      <c r="C20" s="274"/>
      <c r="D20" s="274"/>
      <c r="E20" s="274"/>
      <c r="F20" s="207" t="str">
        <f>IF(COUNTIFS($E$16:$E$82,"=b")&gt;0,"Jaarloonkost","bruto maandloon (2)")</f>
        <v>bruto maandloon (2)</v>
      </c>
      <c r="G20" s="208"/>
      <c r="H20" s="208"/>
      <c r="I20" s="208"/>
      <c r="J20" s="208"/>
      <c r="K20" s="209"/>
      <c r="L20" s="207" t="s">
        <v>23</v>
      </c>
      <c r="M20" s="208"/>
      <c r="N20" s="208"/>
      <c r="O20" s="208"/>
      <c r="P20" s="208"/>
      <c r="Q20" s="208"/>
      <c r="R20" s="209"/>
      <c r="S20" s="53"/>
      <c r="U20" s="169"/>
      <c r="V20" s="169"/>
      <c r="W20" s="169"/>
      <c r="X20" s="169"/>
      <c r="Y20" s="169"/>
      <c r="Z20" s="169"/>
      <c r="AA20" s="169"/>
      <c r="AB20" s="169"/>
      <c r="AC20" s="169"/>
      <c r="AD20" s="169"/>
      <c r="AE20" s="169"/>
      <c r="AF20" s="169"/>
      <c r="AG20" s="169"/>
      <c r="AH20" s="169"/>
      <c r="AI20" s="169"/>
      <c r="AJ20" s="169"/>
      <c r="AK20" s="169"/>
      <c r="AL20" s="169"/>
      <c r="AM20" s="169"/>
      <c r="AN20" s="169"/>
    </row>
    <row r="21" spans="1:40" ht="101.25" customHeight="1" thickBot="1">
      <c r="A21" s="210" t="s">
        <v>24</v>
      </c>
      <c r="B21" s="211"/>
      <c r="C21" s="211"/>
      <c r="D21" s="212"/>
      <c r="E21" s="54" t="s">
        <v>25</v>
      </c>
      <c r="F21" s="55" t="str">
        <f>IF(COUNTIFS($E$16:$E$82,"=b")&gt;0,"Jaarloonkost jaar 1","Vast maandloon jaar 1")</f>
        <v>Vast maandloon jaar 1</v>
      </c>
      <c r="G21" s="55" t="str">
        <f>IF(COUNTIFS($E$16:$E$82,"=b")&gt;0,"Jaarloonkost jaar 2","Vast maandloon jaar 2")</f>
        <v>Vast maandloon jaar 2</v>
      </c>
      <c r="H21" s="55" t="str">
        <f>IF(COUNTIFS($E$16:$E$82,"=b")&gt;0,"Jaarloonkost jaar 3","Vast maandloon jaar 3")</f>
        <v>Vast maandloon jaar 3</v>
      </c>
      <c r="I21" s="55" t="str">
        <f>IF(COUNTIFS($E$16:$E$82,"=b")&gt;0,"Jaarloonkost jaar 4","Vast maandloon jaar 4")</f>
        <v>Vast maandloon jaar 4</v>
      </c>
      <c r="J21" s="55" t="str">
        <f>IF(COUNTIFS($E$16:$E$82,"=b")&gt;0,"Jaarloonkost jaar 5","Vast maandloon jaar 5")</f>
        <v>Vast maandloon jaar 5</v>
      </c>
      <c r="K21" s="56" t="str">
        <f>IF(COUNTIFS($E$16:$E$82,"=b")&gt;0,"Jaarloonkost jaar 6","Vast maandloon jaar 6")</f>
        <v>Vast maandloon jaar 6</v>
      </c>
      <c r="L21" s="57" t="s">
        <v>26</v>
      </c>
      <c r="M21" s="58" t="s">
        <v>27</v>
      </c>
      <c r="N21" s="58" t="s">
        <v>28</v>
      </c>
      <c r="O21" s="123" t="s">
        <v>29</v>
      </c>
      <c r="P21" s="123" t="s">
        <v>30</v>
      </c>
      <c r="Q21" s="123" t="s">
        <v>31</v>
      </c>
      <c r="R21" s="59" t="s">
        <v>32</v>
      </c>
      <c r="S21" s="60" t="s">
        <v>33</v>
      </c>
      <c r="U21" s="169"/>
      <c r="V21" s="169"/>
      <c r="W21" s="169"/>
      <c r="X21" s="169"/>
      <c r="Y21" s="169"/>
      <c r="Z21" s="169"/>
      <c r="AA21" s="169"/>
      <c r="AB21" s="169"/>
      <c r="AC21" s="169"/>
      <c r="AD21" s="169"/>
      <c r="AE21" s="169"/>
      <c r="AF21" s="169"/>
      <c r="AG21" s="169"/>
      <c r="AH21" s="169"/>
      <c r="AI21" s="169"/>
      <c r="AJ21" s="169"/>
      <c r="AK21" s="169"/>
      <c r="AL21" s="169"/>
      <c r="AM21" s="169"/>
      <c r="AN21" s="169"/>
    </row>
    <row r="22" spans="1:40" ht="13.5" customHeight="1">
      <c r="A22" s="213"/>
      <c r="B22" s="214"/>
      <c r="C22" s="215"/>
      <c r="D22" s="215"/>
      <c r="E22" s="61"/>
      <c r="F22" s="112"/>
      <c r="G22" s="113"/>
      <c r="H22" s="113"/>
      <c r="I22" s="124"/>
      <c r="J22" s="125"/>
      <c r="K22" s="126"/>
      <c r="L22" s="62"/>
      <c r="M22" s="63"/>
      <c r="N22" s="63"/>
      <c r="O22" s="63"/>
      <c r="P22" s="138"/>
      <c r="Q22" s="139"/>
      <c r="R22" s="64">
        <f>SUM(L22:Q22)</f>
        <v>0</v>
      </c>
      <c r="S22" s="65">
        <f t="shared" ref="S22:S53" si="1">IF(E22="o",0,IF(COUNTIFS($E$22:$E$88,"=b")&gt;0,IF(E22="b",(F22/12*L22)+(G22/12*M22)+(H22/12*N22)+(I22/12*O22)+(J22/12*P22)+(K22/12*Q22),0),(F22*1.2%*$F$17/12*L22)+(G22*1.2%*$G$17/12*M22)+(H22*1.2%*$H$17/12*N22)+(I22*1.2%*$I$17/12*O22)+(J22*1.2%*$J$17/12*P22)+(K22*1.2%*$K$17/12*Q22)))</f>
        <v>0</v>
      </c>
      <c r="T22" s="2">
        <f>IF(E22="o",0,SUM(L22:Q22))</f>
        <v>0</v>
      </c>
      <c r="U22" s="169"/>
      <c r="V22" s="169"/>
      <c r="W22" s="169"/>
      <c r="X22" s="169"/>
      <c r="Y22" s="169"/>
      <c r="Z22" s="169"/>
      <c r="AA22" s="169"/>
      <c r="AB22" s="169"/>
      <c r="AC22" s="169"/>
      <c r="AD22" s="169"/>
      <c r="AE22" s="169"/>
      <c r="AF22" s="169"/>
      <c r="AG22" s="169"/>
      <c r="AH22" s="169"/>
      <c r="AI22" s="169"/>
      <c r="AJ22" s="169"/>
      <c r="AK22" s="169"/>
      <c r="AL22" s="169"/>
      <c r="AM22" s="169"/>
      <c r="AN22" s="169"/>
    </row>
    <row r="23" spans="1:40" ht="13.5" customHeight="1">
      <c r="A23" s="332"/>
      <c r="B23" s="333"/>
      <c r="C23" s="334"/>
      <c r="D23" s="334"/>
      <c r="E23" s="61"/>
      <c r="F23" s="114"/>
      <c r="G23" s="115"/>
      <c r="H23" s="115"/>
      <c r="I23" s="127"/>
      <c r="J23" s="128"/>
      <c r="K23" s="129"/>
      <c r="L23" s="66"/>
      <c r="M23" s="67"/>
      <c r="N23" s="67"/>
      <c r="O23" s="67"/>
      <c r="P23" s="140"/>
      <c r="Q23" s="141"/>
      <c r="R23" s="64">
        <f t="shared" ref="R23:R86" si="2">SUM(L23:Q23)</f>
        <v>0</v>
      </c>
      <c r="S23" s="65">
        <f t="shared" si="1"/>
        <v>0</v>
      </c>
      <c r="T23" s="2">
        <f t="shared" ref="T23:T86" si="3">IF(E23="o",0,SUM(L23:Q23))</f>
        <v>0</v>
      </c>
      <c r="U23" s="169"/>
      <c r="V23" s="169"/>
      <c r="W23" s="169"/>
      <c r="X23" s="169"/>
      <c r="Y23" s="169"/>
      <c r="Z23" s="169"/>
      <c r="AA23" s="169"/>
      <c r="AB23" s="169"/>
      <c r="AC23" s="169"/>
      <c r="AD23" s="169"/>
      <c r="AE23" s="169"/>
      <c r="AF23" s="169"/>
      <c r="AG23" s="169"/>
      <c r="AH23" s="169"/>
      <c r="AI23" s="169"/>
      <c r="AJ23" s="169"/>
      <c r="AK23" s="169"/>
      <c r="AL23" s="169"/>
      <c r="AM23" s="169"/>
      <c r="AN23" s="169"/>
    </row>
    <row r="24" spans="1:40" ht="13.5" customHeight="1">
      <c r="A24" s="332"/>
      <c r="B24" s="333"/>
      <c r="C24" s="334"/>
      <c r="D24" s="334"/>
      <c r="E24" s="61"/>
      <c r="F24" s="116"/>
      <c r="G24" s="117"/>
      <c r="H24" s="117"/>
      <c r="I24" s="130"/>
      <c r="J24" s="131"/>
      <c r="K24" s="132"/>
      <c r="L24" s="68"/>
      <c r="M24" s="69"/>
      <c r="N24" s="69"/>
      <c r="O24" s="67"/>
      <c r="P24" s="140"/>
      <c r="Q24" s="141"/>
      <c r="R24" s="64">
        <f t="shared" si="2"/>
        <v>0</v>
      </c>
      <c r="S24" s="65">
        <f t="shared" si="1"/>
        <v>0</v>
      </c>
      <c r="T24" s="2">
        <f t="shared" si="3"/>
        <v>0</v>
      </c>
      <c r="U24" s="169"/>
      <c r="V24" s="169"/>
      <c r="W24" s="169"/>
      <c r="X24" s="169"/>
      <c r="Y24" s="169"/>
      <c r="Z24" s="169"/>
      <c r="AA24" s="169"/>
      <c r="AB24" s="169"/>
      <c r="AC24" s="169"/>
      <c r="AD24" s="169"/>
      <c r="AE24" s="169"/>
      <c r="AF24" s="169"/>
      <c r="AG24" s="169"/>
      <c r="AH24" s="169"/>
      <c r="AI24" s="169"/>
      <c r="AJ24" s="169"/>
      <c r="AK24" s="169"/>
      <c r="AL24" s="169"/>
      <c r="AM24" s="169"/>
      <c r="AN24" s="169"/>
    </row>
    <row r="25" spans="1:40" ht="13.5" customHeight="1">
      <c r="A25" s="332"/>
      <c r="B25" s="333"/>
      <c r="C25" s="334"/>
      <c r="D25" s="334"/>
      <c r="E25" s="61"/>
      <c r="F25" s="118"/>
      <c r="G25" s="119"/>
      <c r="H25" s="119"/>
      <c r="I25" s="133"/>
      <c r="J25" s="134"/>
      <c r="K25" s="135"/>
      <c r="L25" s="72"/>
      <c r="M25" s="73"/>
      <c r="N25" s="73"/>
      <c r="O25" s="75"/>
      <c r="P25" s="142"/>
      <c r="Q25" s="143"/>
      <c r="R25" s="64">
        <f t="shared" si="2"/>
        <v>0</v>
      </c>
      <c r="S25" s="65">
        <f t="shared" si="1"/>
        <v>0</v>
      </c>
      <c r="T25" s="2">
        <f t="shared" si="3"/>
        <v>0</v>
      </c>
      <c r="U25" s="172"/>
      <c r="V25" s="169"/>
      <c r="W25" s="169"/>
      <c r="X25" s="169"/>
      <c r="Y25" s="169"/>
      <c r="Z25" s="169"/>
      <c r="AA25" s="169"/>
      <c r="AB25" s="169"/>
      <c r="AC25" s="169"/>
      <c r="AD25" s="169"/>
      <c r="AE25" s="169"/>
      <c r="AF25" s="169"/>
      <c r="AG25" s="169"/>
      <c r="AH25" s="169"/>
      <c r="AI25" s="169"/>
      <c r="AJ25" s="169"/>
      <c r="AK25" s="169"/>
      <c r="AL25" s="169"/>
      <c r="AM25" s="169"/>
      <c r="AN25" s="169"/>
    </row>
    <row r="26" spans="1:40" ht="13.5" customHeight="1">
      <c r="A26" s="332"/>
      <c r="B26" s="333"/>
      <c r="C26" s="334"/>
      <c r="D26" s="334"/>
      <c r="E26" s="61"/>
      <c r="F26" s="118"/>
      <c r="G26" s="119"/>
      <c r="H26" s="119"/>
      <c r="I26" s="133"/>
      <c r="J26" s="134"/>
      <c r="K26" s="135"/>
      <c r="L26" s="72"/>
      <c r="M26" s="73"/>
      <c r="N26" s="73"/>
      <c r="O26" s="75"/>
      <c r="P26" s="142"/>
      <c r="Q26" s="143"/>
      <c r="R26" s="64">
        <f t="shared" si="2"/>
        <v>0</v>
      </c>
      <c r="S26" s="65">
        <f t="shared" si="1"/>
        <v>0</v>
      </c>
      <c r="T26" s="2">
        <f t="shared" si="3"/>
        <v>0</v>
      </c>
      <c r="U26" s="169"/>
      <c r="V26" s="169"/>
      <c r="W26" s="169"/>
      <c r="X26" s="169"/>
      <c r="Y26" s="169"/>
      <c r="Z26" s="169"/>
      <c r="AA26" s="169"/>
      <c r="AB26" s="169"/>
      <c r="AC26" s="169"/>
      <c r="AD26" s="169"/>
      <c r="AE26" s="169"/>
      <c r="AF26" s="169"/>
      <c r="AG26" s="169"/>
      <c r="AH26" s="169"/>
      <c r="AI26" s="169"/>
      <c r="AJ26" s="169"/>
      <c r="AK26" s="169"/>
      <c r="AL26" s="169"/>
      <c r="AM26" s="169"/>
      <c r="AN26" s="169"/>
    </row>
    <row r="27" spans="1:40" ht="13.5" customHeight="1">
      <c r="A27" s="332"/>
      <c r="B27" s="333"/>
      <c r="C27" s="334"/>
      <c r="D27" s="334"/>
      <c r="E27" s="61"/>
      <c r="F27" s="118"/>
      <c r="G27" s="119"/>
      <c r="H27" s="119"/>
      <c r="I27" s="133"/>
      <c r="J27" s="134"/>
      <c r="K27" s="135"/>
      <c r="L27" s="72"/>
      <c r="M27" s="73"/>
      <c r="N27" s="73"/>
      <c r="O27" s="75"/>
      <c r="P27" s="142"/>
      <c r="Q27" s="143"/>
      <c r="R27" s="64">
        <f t="shared" si="2"/>
        <v>0</v>
      </c>
      <c r="S27" s="65">
        <f t="shared" si="1"/>
        <v>0</v>
      </c>
      <c r="T27" s="2">
        <f t="shared" si="3"/>
        <v>0</v>
      </c>
      <c r="U27" s="169"/>
      <c r="V27" s="169"/>
      <c r="W27" s="169"/>
      <c r="X27" s="169"/>
      <c r="Y27" s="169"/>
      <c r="Z27" s="169"/>
      <c r="AA27" s="169"/>
      <c r="AB27" s="169"/>
      <c r="AC27" s="169"/>
      <c r="AD27" s="169"/>
      <c r="AE27" s="169"/>
      <c r="AF27" s="169"/>
      <c r="AG27" s="169"/>
      <c r="AH27" s="169"/>
      <c r="AI27" s="169"/>
      <c r="AJ27" s="169"/>
      <c r="AK27" s="169"/>
      <c r="AL27" s="169"/>
      <c r="AM27" s="169"/>
      <c r="AN27" s="169"/>
    </row>
    <row r="28" spans="1:40" ht="13.5" customHeight="1">
      <c r="A28" s="332"/>
      <c r="B28" s="333"/>
      <c r="C28" s="334"/>
      <c r="D28" s="334"/>
      <c r="E28" s="61"/>
      <c r="F28" s="118"/>
      <c r="G28" s="119"/>
      <c r="H28" s="119"/>
      <c r="I28" s="133"/>
      <c r="J28" s="134"/>
      <c r="K28" s="135"/>
      <c r="L28" s="72"/>
      <c r="M28" s="73"/>
      <c r="N28" s="73"/>
      <c r="O28" s="75"/>
      <c r="P28" s="142"/>
      <c r="Q28" s="143"/>
      <c r="R28" s="64">
        <f t="shared" si="2"/>
        <v>0</v>
      </c>
      <c r="S28" s="65">
        <f t="shared" si="1"/>
        <v>0</v>
      </c>
      <c r="T28" s="2">
        <f t="shared" si="3"/>
        <v>0</v>
      </c>
      <c r="U28" s="169"/>
      <c r="V28" s="169"/>
      <c r="W28" s="169"/>
      <c r="X28" s="169"/>
      <c r="Y28" s="169"/>
      <c r="Z28" s="169"/>
      <c r="AA28" s="169"/>
      <c r="AB28" s="169"/>
      <c r="AC28" s="169"/>
      <c r="AD28" s="169"/>
      <c r="AE28" s="169"/>
      <c r="AF28" s="169"/>
      <c r="AG28" s="169"/>
      <c r="AH28" s="169"/>
      <c r="AI28" s="169"/>
      <c r="AJ28" s="169"/>
      <c r="AK28" s="169"/>
      <c r="AL28" s="169"/>
      <c r="AM28" s="169"/>
      <c r="AN28" s="169"/>
    </row>
    <row r="29" spans="1:40" ht="13.5" customHeight="1">
      <c r="A29" s="332"/>
      <c r="B29" s="333"/>
      <c r="C29" s="334"/>
      <c r="D29" s="334"/>
      <c r="E29" s="61"/>
      <c r="F29" s="118"/>
      <c r="G29" s="119"/>
      <c r="H29" s="119"/>
      <c r="I29" s="133"/>
      <c r="J29" s="134"/>
      <c r="K29" s="135"/>
      <c r="L29" s="72"/>
      <c r="M29" s="73"/>
      <c r="N29" s="73"/>
      <c r="O29" s="75"/>
      <c r="P29" s="142"/>
      <c r="Q29" s="143"/>
      <c r="R29" s="64">
        <f t="shared" si="2"/>
        <v>0</v>
      </c>
      <c r="S29" s="65">
        <f t="shared" si="1"/>
        <v>0</v>
      </c>
      <c r="T29" s="2">
        <f t="shared" si="3"/>
        <v>0</v>
      </c>
      <c r="U29" s="169"/>
      <c r="V29" s="169"/>
      <c r="W29" s="169"/>
      <c r="X29" s="169"/>
      <c r="Y29" s="169"/>
      <c r="Z29" s="169"/>
      <c r="AA29" s="169"/>
      <c r="AB29" s="169"/>
      <c r="AC29" s="169"/>
      <c r="AD29" s="169"/>
      <c r="AE29" s="169"/>
      <c r="AF29" s="169"/>
      <c r="AG29" s="169"/>
      <c r="AH29" s="169"/>
      <c r="AI29" s="169"/>
      <c r="AJ29" s="169"/>
      <c r="AK29" s="169"/>
      <c r="AL29" s="169"/>
      <c r="AM29" s="169"/>
      <c r="AN29" s="169"/>
    </row>
    <row r="30" spans="1:40" ht="13.5" customHeight="1">
      <c r="A30" s="335"/>
      <c r="B30" s="336"/>
      <c r="C30" s="336"/>
      <c r="D30" s="333"/>
      <c r="E30" s="61"/>
      <c r="F30" s="118"/>
      <c r="G30" s="119"/>
      <c r="H30" s="119"/>
      <c r="I30" s="133"/>
      <c r="J30" s="134"/>
      <c r="K30" s="135"/>
      <c r="L30" s="72"/>
      <c r="M30" s="73"/>
      <c r="N30" s="73"/>
      <c r="O30" s="75"/>
      <c r="P30" s="142"/>
      <c r="Q30" s="143"/>
      <c r="R30" s="64">
        <f t="shared" si="2"/>
        <v>0</v>
      </c>
      <c r="S30" s="65">
        <f t="shared" si="1"/>
        <v>0</v>
      </c>
      <c r="T30" s="2">
        <f t="shared" si="3"/>
        <v>0</v>
      </c>
      <c r="U30" s="169"/>
      <c r="V30" s="169"/>
      <c r="W30" s="169"/>
      <c r="X30" s="169"/>
      <c r="Y30" s="169"/>
      <c r="Z30" s="169"/>
      <c r="AA30" s="169"/>
      <c r="AB30" s="169"/>
      <c r="AC30" s="169"/>
      <c r="AD30" s="169"/>
      <c r="AE30" s="169"/>
      <c r="AF30" s="169"/>
      <c r="AG30" s="169"/>
      <c r="AH30" s="169"/>
      <c r="AI30" s="169"/>
      <c r="AJ30" s="169"/>
      <c r="AK30" s="169"/>
      <c r="AL30" s="169"/>
      <c r="AM30" s="169"/>
      <c r="AN30" s="169"/>
    </row>
    <row r="31" spans="1:40" ht="13.5" customHeight="1">
      <c r="A31" s="335"/>
      <c r="B31" s="336"/>
      <c r="C31" s="336"/>
      <c r="D31" s="333"/>
      <c r="E31" s="61"/>
      <c r="F31" s="118"/>
      <c r="G31" s="119"/>
      <c r="H31" s="119"/>
      <c r="I31" s="133"/>
      <c r="J31" s="134"/>
      <c r="K31" s="135"/>
      <c r="L31" s="72"/>
      <c r="M31" s="73"/>
      <c r="N31" s="73"/>
      <c r="O31" s="75"/>
      <c r="P31" s="142"/>
      <c r="Q31" s="143"/>
      <c r="R31" s="64">
        <f t="shared" si="2"/>
        <v>0</v>
      </c>
      <c r="S31" s="65">
        <f t="shared" si="1"/>
        <v>0</v>
      </c>
      <c r="T31" s="2">
        <f t="shared" si="3"/>
        <v>0</v>
      </c>
      <c r="U31" s="169"/>
      <c r="V31" s="169"/>
      <c r="W31" s="169"/>
      <c r="X31" s="169"/>
      <c r="Y31" s="169"/>
      <c r="Z31" s="169"/>
      <c r="AA31" s="169"/>
      <c r="AB31" s="169"/>
      <c r="AC31" s="169"/>
      <c r="AD31" s="169"/>
      <c r="AE31" s="169"/>
      <c r="AF31" s="169"/>
      <c r="AG31" s="169"/>
      <c r="AH31" s="169"/>
      <c r="AI31" s="169"/>
      <c r="AJ31" s="169"/>
      <c r="AK31" s="169"/>
      <c r="AL31" s="169"/>
      <c r="AM31" s="169"/>
      <c r="AN31" s="169"/>
    </row>
    <row r="32" spans="1:40" ht="13.5" customHeight="1">
      <c r="A32" s="335"/>
      <c r="B32" s="336"/>
      <c r="C32" s="336"/>
      <c r="D32" s="333"/>
      <c r="E32" s="61"/>
      <c r="F32" s="118"/>
      <c r="G32" s="119"/>
      <c r="H32" s="119"/>
      <c r="I32" s="133"/>
      <c r="J32" s="134"/>
      <c r="K32" s="135"/>
      <c r="L32" s="72"/>
      <c r="M32" s="73"/>
      <c r="N32" s="73"/>
      <c r="O32" s="75"/>
      <c r="P32" s="142"/>
      <c r="Q32" s="143"/>
      <c r="R32" s="64">
        <f t="shared" si="2"/>
        <v>0</v>
      </c>
      <c r="S32" s="65">
        <f t="shared" si="1"/>
        <v>0</v>
      </c>
      <c r="T32" s="2">
        <f t="shared" si="3"/>
        <v>0</v>
      </c>
      <c r="U32" s="169"/>
      <c r="V32" s="169"/>
      <c r="W32" s="169"/>
      <c r="X32" s="169"/>
      <c r="Y32" s="169"/>
      <c r="Z32" s="169"/>
      <c r="AA32" s="169"/>
      <c r="AB32" s="169"/>
      <c r="AC32" s="169"/>
      <c r="AD32" s="169"/>
      <c r="AE32" s="169"/>
      <c r="AF32" s="169"/>
      <c r="AG32" s="169"/>
      <c r="AH32" s="169"/>
      <c r="AI32" s="169"/>
      <c r="AJ32" s="169"/>
      <c r="AK32" s="169"/>
      <c r="AL32" s="169"/>
      <c r="AM32" s="169"/>
      <c r="AN32" s="169"/>
    </row>
    <row r="33" spans="1:40" ht="13.5" customHeight="1">
      <c r="A33" s="335"/>
      <c r="B33" s="336"/>
      <c r="C33" s="336"/>
      <c r="D33" s="333"/>
      <c r="E33" s="61"/>
      <c r="F33" s="118"/>
      <c r="G33" s="119"/>
      <c r="H33" s="119"/>
      <c r="I33" s="133"/>
      <c r="J33" s="134"/>
      <c r="K33" s="135"/>
      <c r="L33" s="72"/>
      <c r="M33" s="73"/>
      <c r="N33" s="73"/>
      <c r="O33" s="75"/>
      <c r="P33" s="142"/>
      <c r="Q33" s="143"/>
      <c r="R33" s="64">
        <f t="shared" si="2"/>
        <v>0</v>
      </c>
      <c r="S33" s="65">
        <f t="shared" si="1"/>
        <v>0</v>
      </c>
      <c r="T33" s="2">
        <f t="shared" si="3"/>
        <v>0</v>
      </c>
      <c r="U33" s="169"/>
      <c r="V33" s="169"/>
      <c r="W33" s="169"/>
      <c r="X33" s="169"/>
      <c r="Y33" s="169"/>
      <c r="Z33" s="169"/>
      <c r="AA33" s="169"/>
      <c r="AB33" s="169"/>
      <c r="AC33" s="169"/>
      <c r="AD33" s="169"/>
      <c r="AE33" s="169"/>
      <c r="AF33" s="169"/>
      <c r="AG33" s="169"/>
      <c r="AH33" s="169"/>
      <c r="AI33" s="169"/>
      <c r="AJ33" s="169"/>
      <c r="AK33" s="169"/>
      <c r="AL33" s="169"/>
      <c r="AM33" s="169"/>
      <c r="AN33" s="169"/>
    </row>
    <row r="34" spans="1:40" ht="13.5" customHeight="1">
      <c r="A34" s="337"/>
      <c r="B34" s="338"/>
      <c r="C34" s="338"/>
      <c r="D34" s="339"/>
      <c r="E34" s="61"/>
      <c r="F34" s="118"/>
      <c r="G34" s="119"/>
      <c r="H34" s="119"/>
      <c r="I34" s="133"/>
      <c r="J34" s="134"/>
      <c r="K34" s="135"/>
      <c r="L34" s="72"/>
      <c r="M34" s="73"/>
      <c r="N34" s="73"/>
      <c r="O34" s="75"/>
      <c r="P34" s="142"/>
      <c r="Q34" s="143"/>
      <c r="R34" s="64">
        <f t="shared" si="2"/>
        <v>0</v>
      </c>
      <c r="S34" s="65">
        <f t="shared" si="1"/>
        <v>0</v>
      </c>
      <c r="T34" s="2">
        <f t="shared" si="3"/>
        <v>0</v>
      </c>
      <c r="U34" s="169"/>
      <c r="V34" s="169"/>
      <c r="W34" s="169"/>
      <c r="X34" s="169"/>
      <c r="Y34" s="169"/>
      <c r="Z34" s="169"/>
      <c r="AA34" s="169"/>
      <c r="AB34" s="169"/>
      <c r="AC34" s="169"/>
      <c r="AD34" s="169"/>
      <c r="AE34" s="169"/>
      <c r="AF34" s="169"/>
      <c r="AG34" s="169"/>
      <c r="AH34" s="169"/>
      <c r="AI34" s="169"/>
      <c r="AJ34" s="169"/>
      <c r="AK34" s="169"/>
      <c r="AL34" s="169"/>
      <c r="AM34" s="169"/>
      <c r="AN34" s="169"/>
    </row>
    <row r="35" spans="1:40" ht="13.5" customHeight="1">
      <c r="A35" s="335"/>
      <c r="B35" s="336"/>
      <c r="C35" s="336"/>
      <c r="D35" s="333"/>
      <c r="E35" s="61"/>
      <c r="F35" s="118"/>
      <c r="G35" s="119"/>
      <c r="H35" s="119"/>
      <c r="I35" s="133"/>
      <c r="J35" s="134"/>
      <c r="K35" s="135"/>
      <c r="L35" s="72"/>
      <c r="M35" s="73"/>
      <c r="N35" s="73"/>
      <c r="O35" s="75"/>
      <c r="P35" s="142"/>
      <c r="Q35" s="143"/>
      <c r="R35" s="64">
        <f t="shared" si="2"/>
        <v>0</v>
      </c>
      <c r="S35" s="65">
        <f t="shared" si="1"/>
        <v>0</v>
      </c>
      <c r="T35" s="2">
        <f t="shared" si="3"/>
        <v>0</v>
      </c>
      <c r="U35" s="169"/>
      <c r="V35" s="169"/>
      <c r="W35" s="169"/>
      <c r="X35" s="169"/>
      <c r="Y35" s="169"/>
      <c r="Z35" s="169"/>
      <c r="AA35" s="169"/>
      <c r="AB35" s="169"/>
      <c r="AC35" s="169"/>
      <c r="AD35" s="169"/>
      <c r="AE35" s="169"/>
      <c r="AF35" s="169"/>
      <c r="AG35" s="169"/>
      <c r="AH35" s="169"/>
      <c r="AI35" s="169"/>
      <c r="AJ35" s="169"/>
      <c r="AK35" s="169"/>
      <c r="AL35" s="169"/>
      <c r="AM35" s="169"/>
      <c r="AN35" s="169"/>
    </row>
    <row r="36" spans="1:40" ht="13.5" customHeight="1">
      <c r="A36" s="335"/>
      <c r="B36" s="336"/>
      <c r="C36" s="336"/>
      <c r="D36" s="333"/>
      <c r="E36" s="61"/>
      <c r="F36" s="118"/>
      <c r="G36" s="119"/>
      <c r="H36" s="119"/>
      <c r="I36" s="133"/>
      <c r="J36" s="134"/>
      <c r="K36" s="135"/>
      <c r="L36" s="72"/>
      <c r="M36" s="73"/>
      <c r="N36" s="73"/>
      <c r="O36" s="75"/>
      <c r="P36" s="142"/>
      <c r="Q36" s="143"/>
      <c r="R36" s="64">
        <f t="shared" si="2"/>
        <v>0</v>
      </c>
      <c r="S36" s="65">
        <f t="shared" si="1"/>
        <v>0</v>
      </c>
      <c r="T36" s="2">
        <f t="shared" si="3"/>
        <v>0</v>
      </c>
      <c r="U36" s="169"/>
      <c r="V36" s="169"/>
      <c r="W36" s="169"/>
      <c r="X36" s="169"/>
      <c r="Y36" s="169"/>
      <c r="Z36" s="169"/>
      <c r="AA36" s="169"/>
      <c r="AB36" s="169"/>
      <c r="AC36" s="169"/>
      <c r="AD36" s="169"/>
      <c r="AE36" s="169"/>
      <c r="AF36" s="169"/>
      <c r="AG36" s="169"/>
      <c r="AH36" s="169"/>
      <c r="AI36" s="169"/>
      <c r="AJ36" s="169"/>
      <c r="AK36" s="169"/>
      <c r="AL36" s="169"/>
      <c r="AM36" s="169"/>
      <c r="AN36" s="169"/>
    </row>
    <row r="37" spans="1:40" ht="13.5" customHeight="1">
      <c r="A37" s="332"/>
      <c r="B37" s="333"/>
      <c r="C37" s="334"/>
      <c r="D37" s="334"/>
      <c r="E37" s="61"/>
      <c r="F37" s="118"/>
      <c r="G37" s="119"/>
      <c r="H37" s="119"/>
      <c r="I37" s="133"/>
      <c r="J37" s="134"/>
      <c r="K37" s="135"/>
      <c r="L37" s="72"/>
      <c r="M37" s="73"/>
      <c r="N37" s="73"/>
      <c r="O37" s="75"/>
      <c r="P37" s="142"/>
      <c r="Q37" s="143"/>
      <c r="R37" s="64">
        <f t="shared" si="2"/>
        <v>0</v>
      </c>
      <c r="S37" s="65">
        <f t="shared" si="1"/>
        <v>0</v>
      </c>
      <c r="T37" s="2">
        <f t="shared" si="3"/>
        <v>0</v>
      </c>
      <c r="U37" s="169"/>
      <c r="V37" s="169"/>
      <c r="W37" s="169"/>
      <c r="X37" s="169"/>
      <c r="Y37" s="169"/>
      <c r="Z37" s="169"/>
      <c r="AA37" s="169"/>
      <c r="AB37" s="169"/>
      <c r="AC37" s="169"/>
      <c r="AD37" s="169"/>
      <c r="AE37" s="169"/>
      <c r="AF37" s="169"/>
      <c r="AG37" s="169"/>
      <c r="AH37" s="169"/>
      <c r="AI37" s="169"/>
      <c r="AJ37" s="169"/>
      <c r="AK37" s="169"/>
      <c r="AL37" s="169"/>
      <c r="AM37" s="169"/>
      <c r="AN37" s="169"/>
    </row>
    <row r="38" spans="1:40" ht="13.5" customHeight="1">
      <c r="A38" s="332"/>
      <c r="B38" s="333"/>
      <c r="C38" s="334"/>
      <c r="D38" s="334"/>
      <c r="E38" s="61"/>
      <c r="F38" s="118"/>
      <c r="G38" s="119"/>
      <c r="H38" s="119"/>
      <c r="I38" s="133"/>
      <c r="J38" s="134"/>
      <c r="K38" s="135"/>
      <c r="L38" s="72"/>
      <c r="M38" s="73"/>
      <c r="N38" s="73"/>
      <c r="O38" s="75"/>
      <c r="P38" s="142"/>
      <c r="Q38" s="143"/>
      <c r="R38" s="64">
        <f t="shared" si="2"/>
        <v>0</v>
      </c>
      <c r="S38" s="65">
        <f t="shared" si="1"/>
        <v>0</v>
      </c>
      <c r="T38" s="2">
        <f t="shared" si="3"/>
        <v>0</v>
      </c>
      <c r="U38" s="169"/>
      <c r="V38" s="169"/>
      <c r="W38" s="169"/>
      <c r="X38" s="169"/>
      <c r="Y38" s="169"/>
      <c r="Z38" s="169"/>
      <c r="AA38" s="169"/>
      <c r="AB38" s="169"/>
      <c r="AC38" s="169"/>
      <c r="AD38" s="169"/>
      <c r="AE38" s="169"/>
      <c r="AF38" s="169"/>
      <c r="AG38" s="169"/>
      <c r="AH38" s="169"/>
      <c r="AI38" s="169"/>
      <c r="AJ38" s="169"/>
      <c r="AK38" s="169"/>
      <c r="AL38" s="169"/>
      <c r="AM38" s="169"/>
      <c r="AN38" s="169"/>
    </row>
    <row r="39" spans="1:40" ht="13.5" customHeight="1">
      <c r="A39" s="332"/>
      <c r="B39" s="333"/>
      <c r="C39" s="334"/>
      <c r="D39" s="334"/>
      <c r="E39" s="61"/>
      <c r="F39" s="118"/>
      <c r="G39" s="119"/>
      <c r="H39" s="119"/>
      <c r="I39" s="133"/>
      <c r="J39" s="134"/>
      <c r="K39" s="135"/>
      <c r="L39" s="72"/>
      <c r="M39" s="73"/>
      <c r="N39" s="73"/>
      <c r="O39" s="75"/>
      <c r="P39" s="142"/>
      <c r="Q39" s="143"/>
      <c r="R39" s="64">
        <f t="shared" si="2"/>
        <v>0</v>
      </c>
      <c r="S39" s="65">
        <f t="shared" si="1"/>
        <v>0</v>
      </c>
      <c r="T39" s="2">
        <f t="shared" si="3"/>
        <v>0</v>
      </c>
      <c r="U39" s="169"/>
      <c r="V39" s="169"/>
      <c r="W39" s="169"/>
      <c r="X39" s="169"/>
      <c r="Y39" s="169"/>
      <c r="Z39" s="169"/>
      <c r="AA39" s="169"/>
      <c r="AB39" s="169"/>
      <c r="AC39" s="169"/>
      <c r="AD39" s="169"/>
      <c r="AE39" s="169"/>
      <c r="AF39" s="169"/>
      <c r="AG39" s="169"/>
      <c r="AH39" s="169"/>
      <c r="AI39" s="169"/>
      <c r="AJ39" s="169"/>
      <c r="AK39" s="169"/>
      <c r="AL39" s="169"/>
      <c r="AM39" s="169"/>
      <c r="AN39" s="169"/>
    </row>
    <row r="40" spans="1:40" ht="13.5" customHeight="1">
      <c r="A40" s="332"/>
      <c r="B40" s="333"/>
      <c r="C40" s="334"/>
      <c r="D40" s="334"/>
      <c r="E40" s="61"/>
      <c r="F40" s="118"/>
      <c r="G40" s="119"/>
      <c r="H40" s="119"/>
      <c r="I40" s="133"/>
      <c r="J40" s="134"/>
      <c r="K40" s="135"/>
      <c r="L40" s="72"/>
      <c r="M40" s="73"/>
      <c r="N40" s="73"/>
      <c r="O40" s="75"/>
      <c r="P40" s="142"/>
      <c r="Q40" s="143"/>
      <c r="R40" s="64">
        <f t="shared" si="2"/>
        <v>0</v>
      </c>
      <c r="S40" s="65">
        <f t="shared" si="1"/>
        <v>0</v>
      </c>
      <c r="T40" s="2">
        <f t="shared" si="3"/>
        <v>0</v>
      </c>
      <c r="U40" s="169"/>
      <c r="V40" s="169"/>
      <c r="W40" s="169"/>
      <c r="X40" s="169"/>
      <c r="Y40" s="169"/>
      <c r="Z40" s="169"/>
      <c r="AA40" s="169"/>
      <c r="AB40" s="169"/>
      <c r="AC40" s="169"/>
      <c r="AD40" s="169"/>
      <c r="AE40" s="169"/>
      <c r="AF40" s="169"/>
      <c r="AG40" s="169"/>
      <c r="AH40" s="169"/>
      <c r="AI40" s="169"/>
      <c r="AJ40" s="169"/>
      <c r="AK40" s="169"/>
      <c r="AL40" s="169"/>
      <c r="AM40" s="169"/>
      <c r="AN40" s="169"/>
    </row>
    <row r="41" spans="1:40" ht="13.5" customHeight="1">
      <c r="A41" s="332"/>
      <c r="B41" s="333"/>
      <c r="C41" s="334"/>
      <c r="D41" s="334"/>
      <c r="E41" s="61"/>
      <c r="F41" s="118"/>
      <c r="G41" s="119"/>
      <c r="H41" s="119"/>
      <c r="I41" s="133"/>
      <c r="J41" s="134"/>
      <c r="K41" s="135"/>
      <c r="L41" s="72"/>
      <c r="M41" s="73"/>
      <c r="N41" s="73"/>
      <c r="O41" s="75"/>
      <c r="P41" s="142"/>
      <c r="Q41" s="143"/>
      <c r="R41" s="64">
        <f t="shared" si="2"/>
        <v>0</v>
      </c>
      <c r="S41" s="65">
        <f t="shared" si="1"/>
        <v>0</v>
      </c>
      <c r="T41" s="2">
        <f t="shared" si="3"/>
        <v>0</v>
      </c>
      <c r="U41" s="169"/>
      <c r="V41" s="169"/>
      <c r="W41" s="169"/>
      <c r="X41" s="169"/>
      <c r="Y41" s="169"/>
      <c r="Z41" s="169"/>
      <c r="AA41" s="169"/>
      <c r="AB41" s="169"/>
      <c r="AC41" s="169"/>
      <c r="AD41" s="169"/>
      <c r="AE41" s="169"/>
      <c r="AF41" s="169"/>
      <c r="AG41" s="169"/>
      <c r="AH41" s="169"/>
      <c r="AI41" s="169"/>
      <c r="AJ41" s="169"/>
      <c r="AK41" s="169"/>
      <c r="AL41" s="169"/>
      <c r="AM41" s="169"/>
      <c r="AN41" s="169"/>
    </row>
    <row r="42" spans="1:40" ht="13.5" customHeight="1">
      <c r="A42" s="332"/>
      <c r="B42" s="333"/>
      <c r="C42" s="334"/>
      <c r="D42" s="334"/>
      <c r="E42" s="61"/>
      <c r="F42" s="118"/>
      <c r="G42" s="119"/>
      <c r="H42" s="119"/>
      <c r="I42" s="133"/>
      <c r="J42" s="134"/>
      <c r="K42" s="135"/>
      <c r="L42" s="72"/>
      <c r="M42" s="73"/>
      <c r="N42" s="73"/>
      <c r="O42" s="75"/>
      <c r="P42" s="142"/>
      <c r="Q42" s="143"/>
      <c r="R42" s="64">
        <f t="shared" si="2"/>
        <v>0</v>
      </c>
      <c r="S42" s="65">
        <f t="shared" si="1"/>
        <v>0</v>
      </c>
      <c r="T42" s="2">
        <f t="shared" si="3"/>
        <v>0</v>
      </c>
      <c r="U42" s="169"/>
      <c r="V42" s="169"/>
      <c r="W42" s="169"/>
      <c r="X42" s="169"/>
      <c r="Y42" s="169"/>
      <c r="Z42" s="169"/>
      <c r="AA42" s="169"/>
      <c r="AB42" s="169"/>
      <c r="AC42" s="169"/>
      <c r="AD42" s="169"/>
      <c r="AE42" s="169"/>
      <c r="AF42" s="169"/>
      <c r="AG42" s="169"/>
      <c r="AH42" s="169"/>
      <c r="AI42" s="169"/>
      <c r="AJ42" s="169"/>
      <c r="AK42" s="169"/>
      <c r="AL42" s="169"/>
      <c r="AM42" s="169"/>
      <c r="AN42" s="169"/>
    </row>
    <row r="43" spans="1:40" ht="13.5" customHeight="1">
      <c r="A43" s="332"/>
      <c r="B43" s="333"/>
      <c r="C43" s="334"/>
      <c r="D43" s="334"/>
      <c r="E43" s="61"/>
      <c r="F43" s="116"/>
      <c r="G43" s="117"/>
      <c r="H43" s="117"/>
      <c r="I43" s="133"/>
      <c r="J43" s="134"/>
      <c r="K43" s="135"/>
      <c r="L43" s="72"/>
      <c r="M43" s="73"/>
      <c r="N43" s="73"/>
      <c r="O43" s="75"/>
      <c r="P43" s="142"/>
      <c r="Q43" s="143"/>
      <c r="R43" s="64">
        <f t="shared" si="2"/>
        <v>0</v>
      </c>
      <c r="S43" s="65">
        <f t="shared" si="1"/>
        <v>0</v>
      </c>
      <c r="T43" s="2">
        <f t="shared" si="3"/>
        <v>0</v>
      </c>
      <c r="U43" s="169"/>
      <c r="V43" s="169"/>
      <c r="W43" s="169"/>
      <c r="X43" s="169"/>
      <c r="Y43" s="169"/>
      <c r="Z43" s="169"/>
      <c r="AA43" s="169"/>
      <c r="AB43" s="169"/>
      <c r="AC43" s="169"/>
      <c r="AD43" s="169"/>
      <c r="AE43" s="169"/>
      <c r="AF43" s="169"/>
      <c r="AG43" s="169"/>
      <c r="AH43" s="169"/>
      <c r="AI43" s="169"/>
      <c r="AJ43" s="169"/>
      <c r="AK43" s="169"/>
      <c r="AL43" s="169"/>
      <c r="AM43" s="169"/>
      <c r="AN43" s="169"/>
    </row>
    <row r="44" spans="1:40" ht="13.5" customHeight="1">
      <c r="A44" s="328"/>
      <c r="B44" s="223"/>
      <c r="C44" s="329"/>
      <c r="D44" s="329"/>
      <c r="E44" s="61"/>
      <c r="F44" s="121"/>
      <c r="G44" s="122"/>
      <c r="H44" s="122"/>
      <c r="I44" s="133"/>
      <c r="J44" s="134"/>
      <c r="K44" s="135"/>
      <c r="L44" s="72"/>
      <c r="M44" s="73"/>
      <c r="N44" s="73"/>
      <c r="O44" s="75"/>
      <c r="P44" s="142"/>
      <c r="Q44" s="143"/>
      <c r="R44" s="64">
        <f t="shared" si="2"/>
        <v>0</v>
      </c>
      <c r="S44" s="65">
        <f t="shared" si="1"/>
        <v>0</v>
      </c>
      <c r="T44" s="2">
        <f t="shared" si="3"/>
        <v>0</v>
      </c>
      <c r="U44" s="169"/>
      <c r="V44" s="169"/>
      <c r="W44" s="169"/>
      <c r="X44" s="169"/>
      <c r="Y44" s="169"/>
      <c r="Z44" s="169"/>
      <c r="AA44" s="169"/>
      <c r="AB44" s="169"/>
      <c r="AC44" s="169"/>
      <c r="AD44" s="169"/>
      <c r="AE44" s="169"/>
      <c r="AF44" s="169"/>
      <c r="AG44" s="169"/>
      <c r="AH44" s="169"/>
      <c r="AI44" s="169"/>
      <c r="AJ44" s="169"/>
      <c r="AK44" s="169"/>
      <c r="AL44" s="169"/>
      <c r="AM44" s="169"/>
      <c r="AN44" s="169"/>
    </row>
    <row r="45" spans="1:40" ht="13.5" customHeight="1">
      <c r="A45" s="221"/>
      <c r="B45" s="222"/>
      <c r="C45" s="222"/>
      <c r="D45" s="223"/>
      <c r="E45" s="61"/>
      <c r="F45" s="70"/>
      <c r="G45" s="71"/>
      <c r="H45" s="71"/>
      <c r="I45" s="133"/>
      <c r="J45" s="134"/>
      <c r="K45" s="135"/>
      <c r="L45" s="72"/>
      <c r="M45" s="73"/>
      <c r="N45" s="73"/>
      <c r="O45" s="75"/>
      <c r="P45" s="142"/>
      <c r="Q45" s="143"/>
      <c r="R45" s="64">
        <f t="shared" si="2"/>
        <v>0</v>
      </c>
      <c r="S45" s="65">
        <f t="shared" si="1"/>
        <v>0</v>
      </c>
      <c r="T45" s="2">
        <f t="shared" si="3"/>
        <v>0</v>
      </c>
      <c r="U45" s="169"/>
      <c r="V45" s="169"/>
      <c r="W45" s="169"/>
      <c r="X45" s="169"/>
      <c r="Y45" s="169"/>
      <c r="Z45" s="169"/>
      <c r="AA45" s="169"/>
      <c r="AB45" s="169"/>
      <c r="AC45" s="169"/>
      <c r="AD45" s="169"/>
      <c r="AE45" s="169"/>
      <c r="AF45" s="169"/>
      <c r="AG45" s="169"/>
      <c r="AH45" s="169"/>
      <c r="AI45" s="169"/>
      <c r="AJ45" s="169"/>
      <c r="AK45" s="169"/>
      <c r="AL45" s="169"/>
      <c r="AM45" s="169"/>
      <c r="AN45" s="169"/>
    </row>
    <row r="46" spans="1:40" ht="13.15" customHeight="1" thickBot="1">
      <c r="A46" s="221"/>
      <c r="B46" s="222"/>
      <c r="C46" s="222"/>
      <c r="D46" s="223"/>
      <c r="E46" s="61"/>
      <c r="F46" s="153"/>
      <c r="G46" s="154"/>
      <c r="H46" s="154"/>
      <c r="I46" s="155"/>
      <c r="J46" s="156"/>
      <c r="K46" s="157"/>
      <c r="L46" s="72"/>
      <c r="M46" s="73"/>
      <c r="N46" s="73"/>
      <c r="O46" s="75"/>
      <c r="P46" s="142"/>
      <c r="Q46" s="143"/>
      <c r="R46" s="64">
        <f t="shared" si="2"/>
        <v>0</v>
      </c>
      <c r="S46" s="65">
        <f t="shared" si="1"/>
        <v>0</v>
      </c>
      <c r="T46" s="2">
        <f t="shared" si="3"/>
        <v>0</v>
      </c>
      <c r="U46" s="169"/>
      <c r="V46" s="169"/>
      <c r="W46" s="169"/>
      <c r="X46" s="169"/>
      <c r="Y46" s="169"/>
      <c r="Z46" s="169"/>
      <c r="AA46" s="169"/>
      <c r="AB46" s="169"/>
      <c r="AC46" s="169"/>
      <c r="AD46" s="169"/>
      <c r="AE46" s="169"/>
      <c r="AF46" s="169"/>
      <c r="AG46" s="169"/>
      <c r="AH46" s="169"/>
      <c r="AI46" s="169"/>
      <c r="AJ46" s="169"/>
      <c r="AK46" s="169"/>
      <c r="AL46" s="169"/>
      <c r="AM46" s="169"/>
      <c r="AN46" s="169"/>
    </row>
    <row r="47" spans="1:40" ht="15" hidden="1" customHeight="1">
      <c r="A47" s="221"/>
      <c r="B47" s="222"/>
      <c r="C47" s="222"/>
      <c r="D47" s="223"/>
      <c r="E47" s="61"/>
      <c r="F47" s="149"/>
      <c r="G47" s="150"/>
      <c r="H47" s="150"/>
      <c r="I47" s="151"/>
      <c r="J47" s="152"/>
      <c r="K47" s="152"/>
      <c r="L47" s="72"/>
      <c r="M47" s="73"/>
      <c r="N47" s="73"/>
      <c r="O47" s="75"/>
      <c r="P47" s="142"/>
      <c r="Q47" s="143"/>
      <c r="R47" s="64">
        <f t="shared" si="2"/>
        <v>0</v>
      </c>
      <c r="S47" s="65">
        <f t="shared" si="1"/>
        <v>0</v>
      </c>
      <c r="T47" s="2">
        <f t="shared" si="3"/>
        <v>0</v>
      </c>
      <c r="U47" s="169"/>
      <c r="V47" s="169"/>
      <c r="W47" s="169"/>
      <c r="X47" s="169"/>
      <c r="Y47" s="169"/>
      <c r="Z47" s="169"/>
      <c r="AA47" s="169"/>
      <c r="AB47" s="169"/>
      <c r="AC47" s="169"/>
      <c r="AD47" s="169"/>
      <c r="AE47" s="169"/>
      <c r="AF47" s="169"/>
      <c r="AG47" s="169"/>
      <c r="AH47" s="169"/>
      <c r="AI47" s="169"/>
      <c r="AJ47" s="169"/>
      <c r="AK47" s="169"/>
      <c r="AL47" s="169"/>
      <c r="AM47" s="169"/>
      <c r="AN47" s="169"/>
    </row>
    <row r="48" spans="1:40" ht="15" hidden="1" customHeight="1">
      <c r="A48" s="221"/>
      <c r="B48" s="222"/>
      <c r="C48" s="222"/>
      <c r="D48" s="223"/>
      <c r="E48" s="61"/>
      <c r="F48" s="70"/>
      <c r="G48" s="71"/>
      <c r="H48" s="71"/>
      <c r="I48" s="133"/>
      <c r="J48" s="134"/>
      <c r="K48" s="134"/>
      <c r="L48" s="72"/>
      <c r="M48" s="73"/>
      <c r="N48" s="73"/>
      <c r="O48" s="75"/>
      <c r="P48" s="142"/>
      <c r="Q48" s="143"/>
      <c r="R48" s="64">
        <f t="shared" si="2"/>
        <v>0</v>
      </c>
      <c r="S48" s="65">
        <f t="shared" si="1"/>
        <v>0</v>
      </c>
      <c r="T48" s="2">
        <f t="shared" si="3"/>
        <v>0</v>
      </c>
      <c r="U48" s="169"/>
      <c r="V48" s="169"/>
      <c r="W48" s="169"/>
      <c r="X48" s="169"/>
      <c r="Y48" s="169"/>
      <c r="Z48" s="169"/>
      <c r="AA48" s="169"/>
      <c r="AB48" s="169"/>
      <c r="AC48" s="169"/>
      <c r="AD48" s="169"/>
      <c r="AE48" s="169"/>
      <c r="AF48" s="169"/>
      <c r="AG48" s="169"/>
      <c r="AH48" s="169"/>
      <c r="AI48" s="169"/>
      <c r="AJ48" s="169"/>
      <c r="AK48" s="169"/>
      <c r="AL48" s="169"/>
      <c r="AM48" s="169"/>
      <c r="AN48" s="169"/>
    </row>
    <row r="49" spans="1:40" ht="15" hidden="1" customHeight="1">
      <c r="A49" s="221"/>
      <c r="B49" s="222"/>
      <c r="C49" s="222"/>
      <c r="D49" s="223"/>
      <c r="E49" s="61"/>
      <c r="F49" s="70"/>
      <c r="G49" s="71"/>
      <c r="H49" s="71"/>
      <c r="I49" s="133"/>
      <c r="J49" s="134"/>
      <c r="K49" s="134"/>
      <c r="L49" s="72"/>
      <c r="M49" s="73"/>
      <c r="N49" s="73"/>
      <c r="O49" s="75"/>
      <c r="P49" s="142"/>
      <c r="Q49" s="143"/>
      <c r="R49" s="64">
        <f t="shared" si="2"/>
        <v>0</v>
      </c>
      <c r="S49" s="65">
        <f t="shared" si="1"/>
        <v>0</v>
      </c>
      <c r="T49" s="2">
        <f t="shared" si="3"/>
        <v>0</v>
      </c>
      <c r="U49" s="169"/>
      <c r="V49" s="169"/>
      <c r="W49" s="169"/>
      <c r="X49" s="169"/>
      <c r="Y49" s="169"/>
      <c r="Z49" s="169"/>
      <c r="AA49" s="169"/>
      <c r="AB49" s="169"/>
      <c r="AC49" s="169"/>
      <c r="AD49" s="169"/>
      <c r="AE49" s="169"/>
      <c r="AF49" s="169"/>
      <c r="AG49" s="169"/>
      <c r="AH49" s="169"/>
      <c r="AI49" s="169"/>
      <c r="AJ49" s="169"/>
      <c r="AK49" s="169"/>
      <c r="AL49" s="169"/>
      <c r="AM49" s="169"/>
      <c r="AN49" s="169"/>
    </row>
    <row r="50" spans="1:40" ht="15" hidden="1" customHeight="1">
      <c r="A50" s="221"/>
      <c r="B50" s="222"/>
      <c r="C50" s="222"/>
      <c r="D50" s="223"/>
      <c r="E50" s="61"/>
      <c r="F50" s="70"/>
      <c r="G50" s="71"/>
      <c r="H50" s="71"/>
      <c r="I50" s="133"/>
      <c r="J50" s="134"/>
      <c r="K50" s="134"/>
      <c r="L50" s="72"/>
      <c r="M50" s="73"/>
      <c r="N50" s="73"/>
      <c r="O50" s="75"/>
      <c r="P50" s="142"/>
      <c r="Q50" s="143"/>
      <c r="R50" s="64">
        <f t="shared" si="2"/>
        <v>0</v>
      </c>
      <c r="S50" s="65">
        <f t="shared" si="1"/>
        <v>0</v>
      </c>
      <c r="T50" s="2">
        <f t="shared" si="3"/>
        <v>0</v>
      </c>
      <c r="U50" s="169"/>
      <c r="V50" s="169"/>
      <c r="W50" s="169"/>
      <c r="X50" s="169"/>
      <c r="Y50" s="169"/>
      <c r="Z50" s="169"/>
      <c r="AA50" s="169"/>
      <c r="AB50" s="169"/>
      <c r="AC50" s="169"/>
      <c r="AD50" s="169"/>
      <c r="AE50" s="169"/>
      <c r="AF50" s="169"/>
      <c r="AG50" s="169"/>
      <c r="AH50" s="169"/>
      <c r="AI50" s="169"/>
      <c r="AJ50" s="169"/>
      <c r="AK50" s="169"/>
      <c r="AL50" s="169"/>
      <c r="AM50" s="169"/>
      <c r="AN50" s="169"/>
    </row>
    <row r="51" spans="1:40" ht="15" hidden="1" customHeight="1">
      <c r="A51" s="221"/>
      <c r="B51" s="222"/>
      <c r="C51" s="222"/>
      <c r="D51" s="223"/>
      <c r="E51" s="61"/>
      <c r="F51" s="70"/>
      <c r="G51" s="71"/>
      <c r="H51" s="71"/>
      <c r="I51" s="133"/>
      <c r="J51" s="134"/>
      <c r="K51" s="134"/>
      <c r="L51" s="72"/>
      <c r="M51" s="73"/>
      <c r="N51" s="73"/>
      <c r="O51" s="75"/>
      <c r="P51" s="142"/>
      <c r="Q51" s="143"/>
      <c r="R51" s="64">
        <f t="shared" si="2"/>
        <v>0</v>
      </c>
      <c r="S51" s="65">
        <f t="shared" si="1"/>
        <v>0</v>
      </c>
      <c r="T51" s="2">
        <f t="shared" si="3"/>
        <v>0</v>
      </c>
      <c r="U51" s="169"/>
      <c r="V51" s="169"/>
      <c r="W51" s="169"/>
      <c r="X51" s="169"/>
      <c r="Y51" s="169"/>
      <c r="Z51" s="169"/>
      <c r="AA51" s="169"/>
      <c r="AB51" s="169"/>
      <c r="AC51" s="169"/>
      <c r="AD51" s="169"/>
      <c r="AE51" s="169"/>
      <c r="AF51" s="169"/>
      <c r="AG51" s="169"/>
      <c r="AH51" s="169"/>
      <c r="AI51" s="169"/>
      <c r="AJ51" s="169"/>
      <c r="AK51" s="169"/>
      <c r="AL51" s="169"/>
      <c r="AM51" s="169"/>
      <c r="AN51" s="169"/>
    </row>
    <row r="52" spans="1:40" ht="15" hidden="1" customHeight="1">
      <c r="A52" s="221"/>
      <c r="B52" s="222"/>
      <c r="C52" s="222"/>
      <c r="D52" s="223"/>
      <c r="E52" s="61"/>
      <c r="F52" s="70"/>
      <c r="G52" s="71"/>
      <c r="H52" s="71"/>
      <c r="I52" s="133"/>
      <c r="J52" s="134"/>
      <c r="K52" s="134"/>
      <c r="L52" s="72"/>
      <c r="M52" s="73"/>
      <c r="N52" s="73"/>
      <c r="O52" s="75"/>
      <c r="P52" s="142"/>
      <c r="Q52" s="143"/>
      <c r="R52" s="64">
        <f t="shared" si="2"/>
        <v>0</v>
      </c>
      <c r="S52" s="65">
        <f t="shared" si="1"/>
        <v>0</v>
      </c>
      <c r="T52" s="2">
        <f t="shared" si="3"/>
        <v>0</v>
      </c>
      <c r="U52" s="169"/>
      <c r="V52" s="169"/>
      <c r="W52" s="169"/>
      <c r="X52" s="169"/>
      <c r="Y52" s="169"/>
      <c r="Z52" s="169"/>
      <c r="AA52" s="169"/>
      <c r="AB52" s="169"/>
      <c r="AC52" s="169"/>
      <c r="AD52" s="169"/>
      <c r="AE52" s="169"/>
      <c r="AF52" s="169"/>
      <c r="AG52" s="169"/>
      <c r="AH52" s="169"/>
      <c r="AI52" s="169"/>
      <c r="AJ52" s="169"/>
      <c r="AK52" s="169"/>
      <c r="AL52" s="169"/>
      <c r="AM52" s="169"/>
      <c r="AN52" s="169"/>
    </row>
    <row r="53" spans="1:40" ht="15" hidden="1" customHeight="1">
      <c r="A53" s="221"/>
      <c r="B53" s="222"/>
      <c r="C53" s="222"/>
      <c r="D53" s="223"/>
      <c r="E53" s="61"/>
      <c r="F53" s="70"/>
      <c r="G53" s="71"/>
      <c r="H53" s="71"/>
      <c r="I53" s="133"/>
      <c r="J53" s="134"/>
      <c r="K53" s="134"/>
      <c r="L53" s="72"/>
      <c r="M53" s="73"/>
      <c r="N53" s="73"/>
      <c r="O53" s="75"/>
      <c r="P53" s="142"/>
      <c r="Q53" s="143"/>
      <c r="R53" s="64">
        <f t="shared" si="2"/>
        <v>0</v>
      </c>
      <c r="S53" s="65">
        <f t="shared" si="1"/>
        <v>0</v>
      </c>
      <c r="T53" s="2">
        <f t="shared" si="3"/>
        <v>0</v>
      </c>
      <c r="U53" s="169"/>
      <c r="V53" s="169"/>
      <c r="W53" s="169"/>
      <c r="X53" s="169"/>
      <c r="Y53" s="169"/>
      <c r="Z53" s="169"/>
      <c r="AA53" s="169"/>
      <c r="AB53" s="169"/>
      <c r="AC53" s="169"/>
      <c r="AD53" s="169"/>
      <c r="AE53" s="169"/>
      <c r="AF53" s="169"/>
      <c r="AG53" s="169"/>
      <c r="AH53" s="169"/>
      <c r="AI53" s="169"/>
      <c r="AJ53" s="169"/>
      <c r="AK53" s="169"/>
      <c r="AL53" s="169"/>
      <c r="AM53" s="169"/>
      <c r="AN53" s="169"/>
    </row>
    <row r="54" spans="1:40" ht="15" hidden="1" customHeight="1">
      <c r="A54" s="221"/>
      <c r="B54" s="222"/>
      <c r="C54" s="222"/>
      <c r="D54" s="223"/>
      <c r="E54" s="61"/>
      <c r="F54" s="70"/>
      <c r="G54" s="71"/>
      <c r="H54" s="71"/>
      <c r="I54" s="133"/>
      <c r="J54" s="134"/>
      <c r="K54" s="134"/>
      <c r="L54" s="72"/>
      <c r="M54" s="73"/>
      <c r="N54" s="73"/>
      <c r="O54" s="75"/>
      <c r="P54" s="142"/>
      <c r="Q54" s="143"/>
      <c r="R54" s="64">
        <f t="shared" si="2"/>
        <v>0</v>
      </c>
      <c r="S54" s="65">
        <f t="shared" ref="S54:S88" si="4">IF(E54="o",0,IF(COUNTIFS($E$22:$E$88,"=b")&gt;0,IF(E54="b",(F54/12*L54)+(G54/12*M54)+(H54/12*N54)+(I54/12*O54)+(J54/12*P54)+(K54/12*Q54),0),(F54*1.2%*$F$17/12*L54)+(G54*1.2%*$G$17/12*M54)+(H54*1.2%*$H$17/12*N54)+(I54*1.2%*$I$17/12*O54)+(J54*1.2%*$J$17/12*P54)+(K54*1.2%*$K$17/12*Q54)))</f>
        <v>0</v>
      </c>
      <c r="T54" s="2">
        <f t="shared" si="3"/>
        <v>0</v>
      </c>
      <c r="U54" s="169"/>
      <c r="V54" s="169"/>
      <c r="W54" s="169"/>
      <c r="X54" s="169"/>
      <c r="Y54" s="169"/>
      <c r="Z54" s="169"/>
      <c r="AA54" s="169"/>
      <c r="AB54" s="169"/>
      <c r="AC54" s="169"/>
      <c r="AD54" s="169"/>
      <c r="AE54" s="169"/>
      <c r="AF54" s="169"/>
      <c r="AG54" s="169"/>
      <c r="AH54" s="169"/>
      <c r="AI54" s="169"/>
      <c r="AJ54" s="169"/>
      <c r="AK54" s="169"/>
      <c r="AL54" s="169"/>
      <c r="AM54" s="169"/>
      <c r="AN54" s="169"/>
    </row>
    <row r="55" spans="1:40" ht="15" hidden="1" customHeight="1">
      <c r="A55" s="221"/>
      <c r="B55" s="222"/>
      <c r="C55" s="222"/>
      <c r="D55" s="223"/>
      <c r="E55" s="61"/>
      <c r="F55" s="70"/>
      <c r="G55" s="71"/>
      <c r="H55" s="71"/>
      <c r="I55" s="133"/>
      <c r="J55" s="134"/>
      <c r="K55" s="134"/>
      <c r="L55" s="72"/>
      <c r="M55" s="73"/>
      <c r="N55" s="73"/>
      <c r="O55" s="75"/>
      <c r="P55" s="142"/>
      <c r="Q55" s="143"/>
      <c r="R55" s="64">
        <f t="shared" si="2"/>
        <v>0</v>
      </c>
      <c r="S55" s="65">
        <f t="shared" si="4"/>
        <v>0</v>
      </c>
      <c r="T55" s="2">
        <f t="shared" si="3"/>
        <v>0</v>
      </c>
      <c r="U55" s="169"/>
      <c r="V55" s="169"/>
      <c r="W55" s="169"/>
      <c r="X55" s="169"/>
      <c r="Y55" s="169"/>
      <c r="Z55" s="169"/>
      <c r="AA55" s="169"/>
      <c r="AB55" s="169"/>
      <c r="AC55" s="169"/>
      <c r="AD55" s="169"/>
      <c r="AE55" s="169"/>
      <c r="AF55" s="169"/>
      <c r="AG55" s="169"/>
      <c r="AH55" s="169"/>
      <c r="AI55" s="169"/>
      <c r="AJ55" s="169"/>
      <c r="AK55" s="169"/>
      <c r="AL55" s="169"/>
      <c r="AM55" s="169"/>
      <c r="AN55" s="169"/>
    </row>
    <row r="56" spans="1:40" ht="15" hidden="1" customHeight="1">
      <c r="A56" s="221"/>
      <c r="B56" s="222"/>
      <c r="C56" s="222"/>
      <c r="D56" s="223"/>
      <c r="E56" s="61"/>
      <c r="F56" s="70"/>
      <c r="G56" s="71"/>
      <c r="H56" s="71"/>
      <c r="I56" s="133"/>
      <c r="J56" s="134"/>
      <c r="K56" s="134"/>
      <c r="L56" s="72"/>
      <c r="M56" s="73"/>
      <c r="N56" s="73"/>
      <c r="O56" s="75"/>
      <c r="P56" s="142"/>
      <c r="Q56" s="143"/>
      <c r="R56" s="64">
        <f t="shared" si="2"/>
        <v>0</v>
      </c>
      <c r="S56" s="65">
        <f t="shared" si="4"/>
        <v>0</v>
      </c>
      <c r="T56" s="2">
        <f t="shared" si="3"/>
        <v>0</v>
      </c>
      <c r="U56" s="169"/>
      <c r="V56" s="169"/>
      <c r="W56" s="169"/>
      <c r="X56" s="169"/>
      <c r="Y56" s="169"/>
      <c r="Z56" s="169"/>
      <c r="AA56" s="169"/>
      <c r="AB56" s="169"/>
      <c r="AC56" s="169"/>
      <c r="AD56" s="169"/>
      <c r="AE56" s="169"/>
      <c r="AF56" s="169"/>
      <c r="AG56" s="169"/>
      <c r="AH56" s="169"/>
      <c r="AI56" s="169"/>
      <c r="AJ56" s="169"/>
      <c r="AK56" s="169"/>
      <c r="AL56" s="169"/>
      <c r="AM56" s="169"/>
      <c r="AN56" s="169"/>
    </row>
    <row r="57" spans="1:40" ht="15" hidden="1" customHeight="1">
      <c r="A57" s="221"/>
      <c r="B57" s="222"/>
      <c r="C57" s="222"/>
      <c r="D57" s="223"/>
      <c r="E57" s="61"/>
      <c r="F57" s="70"/>
      <c r="G57" s="71"/>
      <c r="H57" s="71"/>
      <c r="I57" s="133"/>
      <c r="J57" s="134"/>
      <c r="K57" s="134"/>
      <c r="L57" s="72"/>
      <c r="M57" s="73"/>
      <c r="N57" s="73"/>
      <c r="O57" s="75"/>
      <c r="P57" s="142"/>
      <c r="Q57" s="143"/>
      <c r="R57" s="64">
        <f t="shared" si="2"/>
        <v>0</v>
      </c>
      <c r="S57" s="65">
        <f t="shared" si="4"/>
        <v>0</v>
      </c>
      <c r="T57" s="2">
        <f t="shared" si="3"/>
        <v>0</v>
      </c>
      <c r="U57" s="169"/>
      <c r="V57" s="169"/>
      <c r="W57" s="169"/>
      <c r="X57" s="169"/>
      <c r="Y57" s="169"/>
      <c r="Z57" s="169"/>
      <c r="AA57" s="169"/>
      <c r="AB57" s="169"/>
      <c r="AC57" s="169"/>
      <c r="AD57" s="169"/>
      <c r="AE57" s="169"/>
      <c r="AF57" s="169"/>
      <c r="AG57" s="169"/>
      <c r="AH57" s="169"/>
      <c r="AI57" s="169"/>
      <c r="AJ57" s="169"/>
      <c r="AK57" s="169"/>
      <c r="AL57" s="169"/>
      <c r="AM57" s="169"/>
      <c r="AN57" s="169"/>
    </row>
    <row r="58" spans="1:40" ht="15" hidden="1" customHeight="1">
      <c r="A58" s="221"/>
      <c r="B58" s="222"/>
      <c r="C58" s="222"/>
      <c r="D58" s="223"/>
      <c r="E58" s="61"/>
      <c r="F58" s="70"/>
      <c r="G58" s="71"/>
      <c r="H58" s="71"/>
      <c r="I58" s="133"/>
      <c r="J58" s="134"/>
      <c r="K58" s="134"/>
      <c r="L58" s="72"/>
      <c r="M58" s="73"/>
      <c r="N58" s="73"/>
      <c r="O58" s="75"/>
      <c r="P58" s="142"/>
      <c r="Q58" s="143"/>
      <c r="R58" s="64">
        <f t="shared" si="2"/>
        <v>0</v>
      </c>
      <c r="S58" s="65">
        <f t="shared" si="4"/>
        <v>0</v>
      </c>
      <c r="T58" s="2">
        <f t="shared" si="3"/>
        <v>0</v>
      </c>
      <c r="U58" s="169"/>
      <c r="V58" s="169"/>
      <c r="W58" s="169"/>
      <c r="X58" s="169"/>
      <c r="Y58" s="169"/>
      <c r="Z58" s="169"/>
      <c r="AA58" s="169"/>
      <c r="AB58" s="169"/>
      <c r="AC58" s="169"/>
      <c r="AD58" s="169"/>
      <c r="AE58" s="169"/>
      <c r="AF58" s="169"/>
      <c r="AG58" s="169"/>
      <c r="AH58" s="169"/>
      <c r="AI58" s="169"/>
      <c r="AJ58" s="169"/>
      <c r="AK58" s="169"/>
      <c r="AL58" s="169"/>
      <c r="AM58" s="169"/>
      <c r="AN58" s="169"/>
    </row>
    <row r="59" spans="1:40" ht="15" hidden="1" customHeight="1">
      <c r="A59" s="221"/>
      <c r="B59" s="222"/>
      <c r="C59" s="222"/>
      <c r="D59" s="223"/>
      <c r="E59" s="61"/>
      <c r="F59" s="70"/>
      <c r="G59" s="71"/>
      <c r="H59" s="71"/>
      <c r="I59" s="133"/>
      <c r="J59" s="134"/>
      <c r="K59" s="134"/>
      <c r="L59" s="72"/>
      <c r="M59" s="73"/>
      <c r="N59" s="73"/>
      <c r="O59" s="75"/>
      <c r="P59" s="142"/>
      <c r="Q59" s="143"/>
      <c r="R59" s="64">
        <f t="shared" si="2"/>
        <v>0</v>
      </c>
      <c r="S59" s="65">
        <f t="shared" si="4"/>
        <v>0</v>
      </c>
      <c r="T59" s="2">
        <f t="shared" si="3"/>
        <v>0</v>
      </c>
      <c r="U59" s="169"/>
      <c r="V59" s="169"/>
      <c r="W59" s="169"/>
      <c r="X59" s="169"/>
      <c r="Y59" s="169"/>
      <c r="Z59" s="169"/>
      <c r="AA59" s="169"/>
      <c r="AB59" s="169"/>
      <c r="AC59" s="169"/>
      <c r="AD59" s="169"/>
      <c r="AE59" s="169"/>
      <c r="AF59" s="169"/>
      <c r="AG59" s="169"/>
      <c r="AH59" s="169"/>
      <c r="AI59" s="169"/>
      <c r="AJ59" s="169"/>
      <c r="AK59" s="169"/>
      <c r="AL59" s="169"/>
      <c r="AM59" s="169"/>
      <c r="AN59" s="169"/>
    </row>
    <row r="60" spans="1:40" ht="15" hidden="1" customHeight="1">
      <c r="A60" s="221"/>
      <c r="B60" s="222"/>
      <c r="C60" s="222"/>
      <c r="D60" s="223"/>
      <c r="E60" s="61"/>
      <c r="F60" s="70"/>
      <c r="G60" s="71"/>
      <c r="H60" s="71"/>
      <c r="I60" s="133"/>
      <c r="J60" s="134"/>
      <c r="K60" s="134"/>
      <c r="L60" s="72"/>
      <c r="M60" s="73"/>
      <c r="N60" s="73"/>
      <c r="O60" s="75"/>
      <c r="P60" s="142"/>
      <c r="Q60" s="143"/>
      <c r="R60" s="64">
        <f t="shared" si="2"/>
        <v>0</v>
      </c>
      <c r="S60" s="65">
        <f t="shared" si="4"/>
        <v>0</v>
      </c>
      <c r="T60" s="2">
        <f t="shared" si="3"/>
        <v>0</v>
      </c>
      <c r="U60" s="169"/>
      <c r="V60" s="169"/>
      <c r="W60" s="169"/>
      <c r="X60" s="169"/>
      <c r="Y60" s="169"/>
      <c r="Z60" s="169"/>
      <c r="AA60" s="169"/>
      <c r="AB60" s="169"/>
      <c r="AC60" s="169"/>
      <c r="AD60" s="169"/>
      <c r="AE60" s="169"/>
      <c r="AF60" s="169"/>
      <c r="AG60" s="169"/>
      <c r="AH60" s="169"/>
      <c r="AI60" s="169"/>
      <c r="AJ60" s="169"/>
      <c r="AK60" s="169"/>
      <c r="AL60" s="169"/>
      <c r="AM60" s="169"/>
      <c r="AN60" s="169"/>
    </row>
    <row r="61" spans="1:40" ht="15" hidden="1" customHeight="1">
      <c r="A61" s="221"/>
      <c r="B61" s="222"/>
      <c r="C61" s="222"/>
      <c r="D61" s="223"/>
      <c r="E61" s="61"/>
      <c r="F61" s="70"/>
      <c r="G61" s="71"/>
      <c r="H61" s="71"/>
      <c r="I61" s="133"/>
      <c r="J61" s="134"/>
      <c r="K61" s="134"/>
      <c r="L61" s="72"/>
      <c r="M61" s="73"/>
      <c r="N61" s="73"/>
      <c r="O61" s="75"/>
      <c r="P61" s="142"/>
      <c r="Q61" s="143"/>
      <c r="R61" s="64">
        <f t="shared" si="2"/>
        <v>0</v>
      </c>
      <c r="S61" s="65">
        <f t="shared" si="4"/>
        <v>0</v>
      </c>
      <c r="T61" s="2">
        <f t="shared" si="3"/>
        <v>0</v>
      </c>
      <c r="U61" s="169"/>
      <c r="V61" s="169"/>
      <c r="W61" s="169"/>
      <c r="X61" s="169"/>
      <c r="Y61" s="169"/>
      <c r="Z61" s="169"/>
      <c r="AA61" s="169"/>
      <c r="AB61" s="169"/>
      <c r="AC61" s="169"/>
      <c r="AD61" s="169"/>
      <c r="AE61" s="169"/>
      <c r="AF61" s="169"/>
      <c r="AG61" s="169"/>
      <c r="AH61" s="169"/>
      <c r="AI61" s="169"/>
      <c r="AJ61" s="169"/>
      <c r="AK61" s="169"/>
      <c r="AL61" s="169"/>
      <c r="AM61" s="169"/>
      <c r="AN61" s="169"/>
    </row>
    <row r="62" spans="1:40" ht="15" hidden="1" customHeight="1">
      <c r="A62" s="221"/>
      <c r="B62" s="222"/>
      <c r="C62" s="222"/>
      <c r="D62" s="223"/>
      <c r="E62" s="61"/>
      <c r="F62" s="70"/>
      <c r="G62" s="71"/>
      <c r="H62" s="71"/>
      <c r="I62" s="133"/>
      <c r="J62" s="134"/>
      <c r="K62" s="134"/>
      <c r="L62" s="72"/>
      <c r="M62" s="73"/>
      <c r="N62" s="73"/>
      <c r="O62" s="75"/>
      <c r="P62" s="142"/>
      <c r="Q62" s="143"/>
      <c r="R62" s="64">
        <f t="shared" si="2"/>
        <v>0</v>
      </c>
      <c r="S62" s="65">
        <f t="shared" si="4"/>
        <v>0</v>
      </c>
      <c r="T62" s="2">
        <f t="shared" si="3"/>
        <v>0</v>
      </c>
      <c r="U62" s="169"/>
      <c r="V62" s="169"/>
      <c r="W62" s="169"/>
      <c r="X62" s="169"/>
      <c r="Y62" s="169"/>
      <c r="Z62" s="169"/>
      <c r="AA62" s="169"/>
      <c r="AB62" s="169"/>
      <c r="AC62" s="169"/>
      <c r="AD62" s="169"/>
      <c r="AE62" s="169"/>
      <c r="AF62" s="169"/>
      <c r="AG62" s="169"/>
      <c r="AH62" s="169"/>
      <c r="AI62" s="169"/>
      <c r="AJ62" s="169"/>
      <c r="AK62" s="169"/>
      <c r="AL62" s="169"/>
      <c r="AM62" s="169"/>
      <c r="AN62" s="169"/>
    </row>
    <row r="63" spans="1:40" ht="15" hidden="1" customHeight="1">
      <c r="A63" s="221"/>
      <c r="B63" s="222"/>
      <c r="C63" s="222"/>
      <c r="D63" s="223"/>
      <c r="E63" s="61"/>
      <c r="F63" s="70"/>
      <c r="G63" s="71"/>
      <c r="H63" s="71"/>
      <c r="I63" s="133"/>
      <c r="J63" s="134"/>
      <c r="K63" s="134"/>
      <c r="L63" s="72"/>
      <c r="M63" s="73"/>
      <c r="N63" s="73"/>
      <c r="O63" s="75"/>
      <c r="P63" s="142"/>
      <c r="Q63" s="143"/>
      <c r="R63" s="64">
        <f t="shared" si="2"/>
        <v>0</v>
      </c>
      <c r="S63" s="65">
        <f t="shared" si="4"/>
        <v>0</v>
      </c>
      <c r="T63" s="2">
        <f t="shared" si="3"/>
        <v>0</v>
      </c>
      <c r="U63" s="169"/>
      <c r="V63" s="169"/>
      <c r="W63" s="169"/>
      <c r="X63" s="169"/>
      <c r="Y63" s="169"/>
      <c r="Z63" s="169"/>
      <c r="AA63" s="169"/>
      <c r="AB63" s="169"/>
      <c r="AC63" s="169"/>
      <c r="AD63" s="169"/>
      <c r="AE63" s="169"/>
      <c r="AF63" s="169"/>
      <c r="AG63" s="169"/>
      <c r="AH63" s="169"/>
      <c r="AI63" s="169"/>
      <c r="AJ63" s="169"/>
      <c r="AK63" s="169"/>
      <c r="AL63" s="169"/>
      <c r="AM63" s="169"/>
      <c r="AN63" s="169"/>
    </row>
    <row r="64" spans="1:40" ht="15" hidden="1" customHeight="1">
      <c r="A64" s="221"/>
      <c r="B64" s="222"/>
      <c r="C64" s="222"/>
      <c r="D64" s="223"/>
      <c r="E64" s="61"/>
      <c r="F64" s="70"/>
      <c r="G64" s="71"/>
      <c r="H64" s="71"/>
      <c r="I64" s="133"/>
      <c r="J64" s="134"/>
      <c r="K64" s="134"/>
      <c r="L64" s="72"/>
      <c r="M64" s="73"/>
      <c r="N64" s="73"/>
      <c r="O64" s="75"/>
      <c r="P64" s="142"/>
      <c r="Q64" s="143"/>
      <c r="R64" s="64">
        <f t="shared" si="2"/>
        <v>0</v>
      </c>
      <c r="S64" s="65">
        <f t="shared" si="4"/>
        <v>0</v>
      </c>
      <c r="T64" s="2">
        <f t="shared" si="3"/>
        <v>0</v>
      </c>
      <c r="U64" s="169"/>
      <c r="V64" s="169"/>
      <c r="W64" s="169"/>
      <c r="X64" s="169"/>
      <c r="Y64" s="169"/>
      <c r="Z64" s="169"/>
      <c r="AA64" s="169"/>
      <c r="AB64" s="169"/>
      <c r="AC64" s="169"/>
      <c r="AD64" s="169"/>
      <c r="AE64" s="169"/>
      <c r="AF64" s="169"/>
      <c r="AG64" s="169"/>
      <c r="AH64" s="169"/>
      <c r="AI64" s="169"/>
      <c r="AJ64" s="169"/>
      <c r="AK64" s="169"/>
      <c r="AL64" s="169"/>
      <c r="AM64" s="169"/>
      <c r="AN64" s="169"/>
    </row>
    <row r="65" spans="1:40" ht="15" hidden="1" customHeight="1">
      <c r="A65" s="221"/>
      <c r="B65" s="222"/>
      <c r="C65" s="222"/>
      <c r="D65" s="223"/>
      <c r="E65" s="61"/>
      <c r="F65" s="70"/>
      <c r="G65" s="71"/>
      <c r="H65" s="71"/>
      <c r="I65" s="133"/>
      <c r="J65" s="134"/>
      <c r="K65" s="134"/>
      <c r="L65" s="72"/>
      <c r="M65" s="73"/>
      <c r="N65" s="73"/>
      <c r="O65" s="75"/>
      <c r="P65" s="142"/>
      <c r="Q65" s="143"/>
      <c r="R65" s="64">
        <f t="shared" si="2"/>
        <v>0</v>
      </c>
      <c r="S65" s="65">
        <f t="shared" si="4"/>
        <v>0</v>
      </c>
      <c r="T65" s="2">
        <f t="shared" si="3"/>
        <v>0</v>
      </c>
      <c r="U65" s="169"/>
      <c r="V65" s="169"/>
      <c r="W65" s="169"/>
      <c r="X65" s="169"/>
      <c r="Y65" s="169"/>
      <c r="Z65" s="169"/>
      <c r="AA65" s="169"/>
      <c r="AB65" s="169"/>
      <c r="AC65" s="169"/>
      <c r="AD65" s="169"/>
      <c r="AE65" s="169"/>
      <c r="AF65" s="169"/>
      <c r="AG65" s="169"/>
      <c r="AH65" s="169"/>
      <c r="AI65" s="169"/>
      <c r="AJ65" s="169"/>
      <c r="AK65" s="169"/>
      <c r="AL65" s="169"/>
      <c r="AM65" s="169"/>
      <c r="AN65" s="169"/>
    </row>
    <row r="66" spans="1:40" ht="15" hidden="1" customHeight="1">
      <c r="A66" s="221"/>
      <c r="B66" s="222"/>
      <c r="C66" s="222"/>
      <c r="D66" s="223"/>
      <c r="E66" s="61"/>
      <c r="F66" s="70"/>
      <c r="G66" s="71"/>
      <c r="H66" s="71"/>
      <c r="I66" s="133"/>
      <c r="J66" s="134"/>
      <c r="K66" s="134"/>
      <c r="L66" s="72"/>
      <c r="M66" s="73"/>
      <c r="N66" s="73"/>
      <c r="O66" s="75"/>
      <c r="P66" s="142"/>
      <c r="Q66" s="143"/>
      <c r="R66" s="64">
        <f t="shared" si="2"/>
        <v>0</v>
      </c>
      <c r="S66" s="65">
        <f t="shared" si="4"/>
        <v>0</v>
      </c>
      <c r="T66" s="2">
        <f t="shared" si="3"/>
        <v>0</v>
      </c>
      <c r="U66" s="169"/>
      <c r="V66" s="169"/>
      <c r="W66" s="169"/>
      <c r="X66" s="169"/>
      <c r="Y66" s="169"/>
      <c r="Z66" s="169"/>
      <c r="AA66" s="169"/>
      <c r="AB66" s="169"/>
      <c r="AC66" s="169"/>
      <c r="AD66" s="169"/>
      <c r="AE66" s="169"/>
      <c r="AF66" s="169"/>
      <c r="AG66" s="169"/>
      <c r="AH66" s="169"/>
      <c r="AI66" s="169"/>
      <c r="AJ66" s="169"/>
      <c r="AK66" s="169"/>
      <c r="AL66" s="169"/>
      <c r="AM66" s="169"/>
      <c r="AN66" s="169"/>
    </row>
    <row r="67" spans="1:40" ht="15" hidden="1" customHeight="1">
      <c r="A67" s="221"/>
      <c r="B67" s="222"/>
      <c r="C67" s="222"/>
      <c r="D67" s="223"/>
      <c r="E67" s="61"/>
      <c r="F67" s="70"/>
      <c r="G67" s="71"/>
      <c r="H67" s="71"/>
      <c r="I67" s="133"/>
      <c r="J67" s="134"/>
      <c r="K67" s="134"/>
      <c r="L67" s="72"/>
      <c r="M67" s="73"/>
      <c r="N67" s="73"/>
      <c r="O67" s="75"/>
      <c r="P67" s="142"/>
      <c r="Q67" s="143"/>
      <c r="R67" s="64">
        <f t="shared" si="2"/>
        <v>0</v>
      </c>
      <c r="S67" s="65">
        <f t="shared" si="4"/>
        <v>0</v>
      </c>
      <c r="T67" s="2">
        <f t="shared" si="3"/>
        <v>0</v>
      </c>
      <c r="U67" s="169"/>
      <c r="V67" s="169"/>
      <c r="W67" s="169"/>
      <c r="X67" s="169"/>
      <c r="Y67" s="169"/>
      <c r="Z67" s="169"/>
      <c r="AA67" s="169"/>
      <c r="AB67" s="169"/>
      <c r="AC67" s="169"/>
      <c r="AD67" s="169"/>
      <c r="AE67" s="169"/>
      <c r="AF67" s="169"/>
      <c r="AG67" s="169"/>
      <c r="AH67" s="169"/>
      <c r="AI67" s="169"/>
      <c r="AJ67" s="169"/>
      <c r="AK67" s="169"/>
      <c r="AL67" s="169"/>
      <c r="AM67" s="169"/>
      <c r="AN67" s="169"/>
    </row>
    <row r="68" spans="1:40" ht="15" hidden="1" customHeight="1">
      <c r="A68" s="221"/>
      <c r="B68" s="222"/>
      <c r="C68" s="222"/>
      <c r="D68" s="223"/>
      <c r="E68" s="61"/>
      <c r="F68" s="70"/>
      <c r="G68" s="71"/>
      <c r="H68" s="71"/>
      <c r="I68" s="133"/>
      <c r="J68" s="134"/>
      <c r="K68" s="134"/>
      <c r="L68" s="72"/>
      <c r="M68" s="73"/>
      <c r="N68" s="73"/>
      <c r="O68" s="75"/>
      <c r="P68" s="142"/>
      <c r="Q68" s="143"/>
      <c r="R68" s="64">
        <f t="shared" si="2"/>
        <v>0</v>
      </c>
      <c r="S68" s="65">
        <f t="shared" si="4"/>
        <v>0</v>
      </c>
      <c r="T68" s="2">
        <f t="shared" si="3"/>
        <v>0</v>
      </c>
      <c r="U68" s="169"/>
      <c r="V68" s="169"/>
      <c r="W68" s="169"/>
      <c r="X68" s="169"/>
      <c r="Y68" s="169"/>
      <c r="Z68" s="169"/>
      <c r="AA68" s="169"/>
      <c r="AB68" s="169"/>
      <c r="AC68" s="169"/>
      <c r="AD68" s="169"/>
      <c r="AE68" s="169"/>
      <c r="AF68" s="169"/>
      <c r="AG68" s="169"/>
      <c r="AH68" s="169"/>
      <c r="AI68" s="169"/>
      <c r="AJ68" s="169"/>
      <c r="AK68" s="169"/>
      <c r="AL68" s="169"/>
      <c r="AM68" s="169"/>
      <c r="AN68" s="169"/>
    </row>
    <row r="69" spans="1:40" ht="15" hidden="1" customHeight="1">
      <c r="A69" s="221"/>
      <c r="B69" s="222"/>
      <c r="C69" s="222"/>
      <c r="D69" s="223"/>
      <c r="E69" s="61"/>
      <c r="F69" s="70"/>
      <c r="G69" s="71"/>
      <c r="H69" s="71"/>
      <c r="I69" s="133"/>
      <c r="J69" s="134"/>
      <c r="K69" s="134"/>
      <c r="L69" s="72"/>
      <c r="M69" s="73"/>
      <c r="N69" s="73"/>
      <c r="O69" s="75"/>
      <c r="P69" s="142"/>
      <c r="Q69" s="143"/>
      <c r="R69" s="64">
        <f t="shared" si="2"/>
        <v>0</v>
      </c>
      <c r="S69" s="65">
        <f t="shared" si="4"/>
        <v>0</v>
      </c>
      <c r="T69" s="2">
        <f t="shared" si="3"/>
        <v>0</v>
      </c>
      <c r="U69" s="169"/>
      <c r="V69" s="169"/>
      <c r="W69" s="169"/>
      <c r="X69" s="169"/>
      <c r="Y69" s="169"/>
      <c r="Z69" s="169"/>
      <c r="AA69" s="169"/>
      <c r="AB69" s="169"/>
      <c r="AC69" s="169"/>
      <c r="AD69" s="169"/>
      <c r="AE69" s="169"/>
      <c r="AF69" s="169"/>
      <c r="AG69" s="169"/>
      <c r="AH69" s="169"/>
      <c r="AI69" s="169"/>
      <c r="AJ69" s="169"/>
      <c r="AK69" s="169"/>
      <c r="AL69" s="169"/>
      <c r="AM69" s="169"/>
      <c r="AN69" s="169"/>
    </row>
    <row r="70" spans="1:40" ht="15" hidden="1" customHeight="1">
      <c r="A70" s="221"/>
      <c r="B70" s="222"/>
      <c r="C70" s="222"/>
      <c r="D70" s="223"/>
      <c r="E70" s="61"/>
      <c r="F70" s="70"/>
      <c r="G70" s="71"/>
      <c r="H70" s="71"/>
      <c r="I70" s="133"/>
      <c r="J70" s="134"/>
      <c r="K70" s="134"/>
      <c r="L70" s="72"/>
      <c r="M70" s="73"/>
      <c r="N70" s="73"/>
      <c r="O70" s="75"/>
      <c r="P70" s="142"/>
      <c r="Q70" s="143"/>
      <c r="R70" s="64">
        <f t="shared" si="2"/>
        <v>0</v>
      </c>
      <c r="S70" s="65">
        <f t="shared" si="4"/>
        <v>0</v>
      </c>
      <c r="T70" s="2">
        <f t="shared" si="3"/>
        <v>0</v>
      </c>
      <c r="U70" s="169"/>
      <c r="V70" s="169"/>
      <c r="W70" s="169"/>
      <c r="X70" s="169"/>
      <c r="Y70" s="169"/>
      <c r="Z70" s="169"/>
      <c r="AA70" s="169"/>
      <c r="AB70" s="169"/>
      <c r="AC70" s="169"/>
      <c r="AD70" s="169"/>
      <c r="AE70" s="169"/>
      <c r="AF70" s="169"/>
      <c r="AG70" s="169"/>
      <c r="AH70" s="169"/>
      <c r="AI70" s="169"/>
      <c r="AJ70" s="169"/>
      <c r="AK70" s="169"/>
      <c r="AL70" s="169"/>
      <c r="AM70" s="169"/>
      <c r="AN70" s="169"/>
    </row>
    <row r="71" spans="1:40" ht="15" hidden="1" customHeight="1">
      <c r="A71" s="221"/>
      <c r="B71" s="222"/>
      <c r="C71" s="222"/>
      <c r="D71" s="223"/>
      <c r="E71" s="61"/>
      <c r="F71" s="70"/>
      <c r="G71" s="71"/>
      <c r="H71" s="71"/>
      <c r="I71" s="133"/>
      <c r="J71" s="134"/>
      <c r="K71" s="134"/>
      <c r="L71" s="72"/>
      <c r="M71" s="73"/>
      <c r="N71" s="73"/>
      <c r="O71" s="75"/>
      <c r="P71" s="142"/>
      <c r="Q71" s="143"/>
      <c r="R71" s="64">
        <f t="shared" si="2"/>
        <v>0</v>
      </c>
      <c r="S71" s="65">
        <f t="shared" si="4"/>
        <v>0</v>
      </c>
      <c r="T71" s="2">
        <f t="shared" si="3"/>
        <v>0</v>
      </c>
      <c r="U71" s="169"/>
      <c r="V71" s="169"/>
      <c r="W71" s="169"/>
      <c r="X71" s="169"/>
      <c r="Y71" s="169"/>
      <c r="Z71" s="169"/>
      <c r="AA71" s="169"/>
      <c r="AB71" s="169"/>
      <c r="AC71" s="169"/>
      <c r="AD71" s="169"/>
      <c r="AE71" s="169"/>
      <c r="AF71" s="169"/>
      <c r="AG71" s="169"/>
      <c r="AH71" s="169"/>
      <c r="AI71" s="169"/>
      <c r="AJ71" s="169"/>
      <c r="AK71" s="169"/>
      <c r="AL71" s="169"/>
      <c r="AM71" s="169"/>
      <c r="AN71" s="169"/>
    </row>
    <row r="72" spans="1:40" ht="15" hidden="1" customHeight="1">
      <c r="A72" s="221"/>
      <c r="B72" s="222"/>
      <c r="C72" s="222"/>
      <c r="D72" s="223"/>
      <c r="E72" s="61"/>
      <c r="F72" s="70"/>
      <c r="G72" s="71"/>
      <c r="H72" s="71"/>
      <c r="I72" s="133"/>
      <c r="J72" s="134"/>
      <c r="K72" s="134"/>
      <c r="L72" s="72"/>
      <c r="M72" s="73"/>
      <c r="N72" s="73"/>
      <c r="O72" s="75"/>
      <c r="P72" s="142"/>
      <c r="Q72" s="143"/>
      <c r="R72" s="64">
        <f t="shared" si="2"/>
        <v>0</v>
      </c>
      <c r="S72" s="65">
        <f t="shared" si="4"/>
        <v>0</v>
      </c>
      <c r="T72" s="2">
        <f t="shared" si="3"/>
        <v>0</v>
      </c>
      <c r="U72" s="169"/>
      <c r="V72" s="169"/>
      <c r="W72" s="169"/>
      <c r="X72" s="169"/>
      <c r="Y72" s="169"/>
      <c r="Z72" s="169"/>
      <c r="AA72" s="169"/>
      <c r="AB72" s="169"/>
      <c r="AC72" s="169"/>
      <c r="AD72" s="169"/>
      <c r="AE72" s="169"/>
      <c r="AF72" s="169"/>
      <c r="AG72" s="169"/>
      <c r="AH72" s="169"/>
      <c r="AI72" s="169"/>
      <c r="AJ72" s="169"/>
      <c r="AK72" s="169"/>
      <c r="AL72" s="169"/>
      <c r="AM72" s="169"/>
      <c r="AN72" s="169"/>
    </row>
    <row r="73" spans="1:40" ht="15" hidden="1" customHeight="1">
      <c r="A73" s="221"/>
      <c r="B73" s="222"/>
      <c r="C73" s="222"/>
      <c r="D73" s="223"/>
      <c r="E73" s="61"/>
      <c r="F73" s="70"/>
      <c r="G73" s="71"/>
      <c r="H73" s="71"/>
      <c r="I73" s="133"/>
      <c r="J73" s="134"/>
      <c r="K73" s="134"/>
      <c r="L73" s="72"/>
      <c r="M73" s="73"/>
      <c r="N73" s="73"/>
      <c r="O73" s="75"/>
      <c r="P73" s="142"/>
      <c r="Q73" s="143"/>
      <c r="R73" s="64">
        <f t="shared" si="2"/>
        <v>0</v>
      </c>
      <c r="S73" s="65">
        <f t="shared" si="4"/>
        <v>0</v>
      </c>
      <c r="T73" s="2">
        <f t="shared" si="3"/>
        <v>0</v>
      </c>
      <c r="U73" s="169"/>
      <c r="V73" s="169"/>
      <c r="W73" s="169"/>
      <c r="X73" s="169"/>
      <c r="Y73" s="169"/>
      <c r="Z73" s="169"/>
      <c r="AA73" s="169"/>
      <c r="AB73" s="169"/>
      <c r="AC73" s="169"/>
      <c r="AD73" s="169"/>
      <c r="AE73" s="169"/>
      <c r="AF73" s="169"/>
      <c r="AG73" s="169"/>
      <c r="AH73" s="169"/>
      <c r="AI73" s="169"/>
      <c r="AJ73" s="169"/>
      <c r="AK73" s="169"/>
      <c r="AL73" s="169"/>
      <c r="AM73" s="169"/>
      <c r="AN73" s="169"/>
    </row>
    <row r="74" spans="1:40" ht="15" hidden="1" customHeight="1">
      <c r="A74" s="221"/>
      <c r="B74" s="222"/>
      <c r="C74" s="222"/>
      <c r="D74" s="223"/>
      <c r="E74" s="61"/>
      <c r="F74" s="70"/>
      <c r="G74" s="71"/>
      <c r="H74" s="71"/>
      <c r="I74" s="133"/>
      <c r="J74" s="134"/>
      <c r="K74" s="134"/>
      <c r="L74" s="72"/>
      <c r="M74" s="73"/>
      <c r="N74" s="73"/>
      <c r="O74" s="75"/>
      <c r="P74" s="142"/>
      <c r="Q74" s="143"/>
      <c r="R74" s="64">
        <f t="shared" si="2"/>
        <v>0</v>
      </c>
      <c r="S74" s="65">
        <f t="shared" si="4"/>
        <v>0</v>
      </c>
      <c r="T74" s="2">
        <f t="shared" si="3"/>
        <v>0</v>
      </c>
      <c r="U74" s="169"/>
      <c r="V74" s="169"/>
      <c r="W74" s="169"/>
      <c r="X74" s="169"/>
      <c r="Y74" s="169"/>
      <c r="Z74" s="169"/>
      <c r="AA74" s="169"/>
      <c r="AB74" s="169"/>
      <c r="AC74" s="169"/>
      <c r="AD74" s="169"/>
      <c r="AE74" s="169"/>
      <c r="AF74" s="169"/>
      <c r="AG74" s="169"/>
      <c r="AH74" s="169"/>
      <c r="AI74" s="169"/>
      <c r="AJ74" s="169"/>
      <c r="AK74" s="169"/>
      <c r="AL74" s="169"/>
      <c r="AM74" s="169"/>
      <c r="AN74" s="169"/>
    </row>
    <row r="75" spans="1:40" ht="15" hidden="1" customHeight="1">
      <c r="A75" s="221"/>
      <c r="B75" s="222"/>
      <c r="C75" s="222"/>
      <c r="D75" s="223"/>
      <c r="E75" s="61"/>
      <c r="F75" s="70"/>
      <c r="G75" s="71"/>
      <c r="H75" s="71"/>
      <c r="I75" s="133"/>
      <c r="J75" s="134"/>
      <c r="K75" s="134"/>
      <c r="L75" s="72"/>
      <c r="M75" s="73"/>
      <c r="N75" s="73"/>
      <c r="O75" s="75"/>
      <c r="P75" s="142"/>
      <c r="Q75" s="143"/>
      <c r="R75" s="64">
        <f t="shared" si="2"/>
        <v>0</v>
      </c>
      <c r="S75" s="65">
        <f t="shared" si="4"/>
        <v>0</v>
      </c>
      <c r="T75" s="2">
        <f t="shared" si="3"/>
        <v>0</v>
      </c>
      <c r="U75" s="169"/>
      <c r="V75" s="169"/>
      <c r="W75" s="169"/>
      <c r="X75" s="169"/>
      <c r="Y75" s="169"/>
      <c r="Z75" s="169"/>
      <c r="AA75" s="169"/>
      <c r="AB75" s="169"/>
      <c r="AC75" s="169"/>
      <c r="AD75" s="169"/>
      <c r="AE75" s="169"/>
      <c r="AF75" s="169"/>
      <c r="AG75" s="169"/>
      <c r="AH75" s="169"/>
      <c r="AI75" s="169"/>
      <c r="AJ75" s="169"/>
      <c r="AK75" s="169"/>
      <c r="AL75" s="169"/>
      <c r="AM75" s="169"/>
      <c r="AN75" s="169"/>
    </row>
    <row r="76" spans="1:40" ht="15" hidden="1" customHeight="1">
      <c r="A76" s="221"/>
      <c r="B76" s="222"/>
      <c r="C76" s="222"/>
      <c r="D76" s="223"/>
      <c r="E76" s="61"/>
      <c r="F76" s="70"/>
      <c r="G76" s="71"/>
      <c r="H76" s="71"/>
      <c r="I76" s="133"/>
      <c r="J76" s="134"/>
      <c r="K76" s="134"/>
      <c r="L76" s="72"/>
      <c r="M76" s="73"/>
      <c r="N76" s="73"/>
      <c r="O76" s="75"/>
      <c r="P76" s="142"/>
      <c r="Q76" s="143"/>
      <c r="R76" s="64">
        <f t="shared" si="2"/>
        <v>0</v>
      </c>
      <c r="S76" s="65">
        <f t="shared" si="4"/>
        <v>0</v>
      </c>
      <c r="T76" s="2">
        <f t="shared" si="3"/>
        <v>0</v>
      </c>
      <c r="U76" s="169"/>
      <c r="V76" s="169"/>
      <c r="W76" s="169"/>
      <c r="X76" s="169"/>
      <c r="Y76" s="169"/>
      <c r="Z76" s="169"/>
      <c r="AA76" s="169"/>
      <c r="AB76" s="169"/>
      <c r="AC76" s="169"/>
      <c r="AD76" s="169"/>
      <c r="AE76" s="169"/>
      <c r="AF76" s="169"/>
      <c r="AG76" s="169"/>
      <c r="AH76" s="169"/>
      <c r="AI76" s="169"/>
      <c r="AJ76" s="169"/>
      <c r="AK76" s="169"/>
      <c r="AL76" s="169"/>
      <c r="AM76" s="169"/>
      <c r="AN76" s="169"/>
    </row>
    <row r="77" spans="1:40" ht="15" hidden="1" customHeight="1">
      <c r="A77" s="221"/>
      <c r="B77" s="222"/>
      <c r="C77" s="222"/>
      <c r="D77" s="223"/>
      <c r="E77" s="61"/>
      <c r="F77" s="70"/>
      <c r="G77" s="71"/>
      <c r="H77" s="71"/>
      <c r="I77" s="133"/>
      <c r="J77" s="134"/>
      <c r="K77" s="134"/>
      <c r="L77" s="72"/>
      <c r="M77" s="73"/>
      <c r="N77" s="73"/>
      <c r="O77" s="75"/>
      <c r="P77" s="142"/>
      <c r="Q77" s="143"/>
      <c r="R77" s="64">
        <f t="shared" si="2"/>
        <v>0</v>
      </c>
      <c r="S77" s="65">
        <f t="shared" si="4"/>
        <v>0</v>
      </c>
      <c r="T77" s="2">
        <f t="shared" si="3"/>
        <v>0</v>
      </c>
      <c r="U77" s="169"/>
      <c r="V77" s="169"/>
      <c r="W77" s="169"/>
      <c r="X77" s="169"/>
      <c r="Y77" s="169"/>
      <c r="Z77" s="169"/>
      <c r="AA77" s="169"/>
      <c r="AB77" s="169"/>
      <c r="AC77" s="169"/>
      <c r="AD77" s="169"/>
      <c r="AE77" s="169"/>
      <c r="AF77" s="169"/>
      <c r="AG77" s="169"/>
      <c r="AH77" s="169"/>
      <c r="AI77" s="169"/>
      <c r="AJ77" s="169"/>
      <c r="AK77" s="169"/>
      <c r="AL77" s="169"/>
      <c r="AM77" s="169"/>
      <c r="AN77" s="169"/>
    </row>
    <row r="78" spans="1:40" ht="15" hidden="1" customHeight="1">
      <c r="A78" s="221"/>
      <c r="B78" s="222"/>
      <c r="C78" s="222"/>
      <c r="D78" s="223"/>
      <c r="E78" s="61"/>
      <c r="F78" s="70"/>
      <c r="G78" s="71"/>
      <c r="H78" s="71"/>
      <c r="I78" s="133"/>
      <c r="J78" s="134"/>
      <c r="K78" s="134"/>
      <c r="L78" s="72"/>
      <c r="M78" s="73"/>
      <c r="N78" s="73"/>
      <c r="O78" s="75"/>
      <c r="P78" s="142"/>
      <c r="Q78" s="143"/>
      <c r="R78" s="64">
        <f t="shared" si="2"/>
        <v>0</v>
      </c>
      <c r="S78" s="65">
        <f t="shared" si="4"/>
        <v>0</v>
      </c>
      <c r="T78" s="2">
        <f t="shared" si="3"/>
        <v>0</v>
      </c>
      <c r="U78" s="169"/>
      <c r="V78" s="169"/>
      <c r="W78" s="169"/>
      <c r="X78" s="169"/>
      <c r="Y78" s="169"/>
      <c r="Z78" s="169"/>
      <c r="AA78" s="169"/>
      <c r="AB78" s="169"/>
      <c r="AC78" s="169"/>
      <c r="AD78" s="169"/>
      <c r="AE78" s="169"/>
      <c r="AF78" s="169"/>
      <c r="AG78" s="169"/>
      <c r="AH78" s="169"/>
      <c r="AI78" s="169"/>
      <c r="AJ78" s="169"/>
      <c r="AK78" s="169"/>
      <c r="AL78" s="169"/>
      <c r="AM78" s="169"/>
      <c r="AN78" s="169"/>
    </row>
    <row r="79" spans="1:40" ht="15" hidden="1" customHeight="1">
      <c r="A79" s="221"/>
      <c r="B79" s="222"/>
      <c r="C79" s="222"/>
      <c r="D79" s="223"/>
      <c r="E79" s="61"/>
      <c r="F79" s="70"/>
      <c r="G79" s="71"/>
      <c r="H79" s="71"/>
      <c r="I79" s="133"/>
      <c r="J79" s="134"/>
      <c r="K79" s="134"/>
      <c r="L79" s="72"/>
      <c r="M79" s="73"/>
      <c r="N79" s="73"/>
      <c r="O79" s="75"/>
      <c r="P79" s="142"/>
      <c r="Q79" s="143"/>
      <c r="R79" s="64">
        <f t="shared" si="2"/>
        <v>0</v>
      </c>
      <c r="S79" s="65">
        <f t="shared" si="4"/>
        <v>0</v>
      </c>
      <c r="T79" s="2">
        <f t="shared" si="3"/>
        <v>0</v>
      </c>
      <c r="U79" s="169"/>
      <c r="V79" s="169"/>
      <c r="W79" s="169"/>
      <c r="X79" s="169"/>
      <c r="Y79" s="169"/>
      <c r="Z79" s="169"/>
      <c r="AA79" s="169"/>
      <c r="AB79" s="169"/>
      <c r="AC79" s="169"/>
      <c r="AD79" s="169"/>
      <c r="AE79" s="169"/>
      <c r="AF79" s="169"/>
      <c r="AG79" s="169"/>
      <c r="AH79" s="169"/>
      <c r="AI79" s="169"/>
      <c r="AJ79" s="169"/>
      <c r="AK79" s="169"/>
      <c r="AL79" s="169"/>
      <c r="AM79" s="169"/>
      <c r="AN79" s="169"/>
    </row>
    <row r="80" spans="1:40" ht="15" hidden="1" customHeight="1">
      <c r="A80" s="221"/>
      <c r="B80" s="222"/>
      <c r="C80" s="222"/>
      <c r="D80" s="223"/>
      <c r="E80" s="61"/>
      <c r="F80" s="70"/>
      <c r="G80" s="71"/>
      <c r="H80" s="71"/>
      <c r="I80" s="133"/>
      <c r="J80" s="134"/>
      <c r="K80" s="134"/>
      <c r="L80" s="72"/>
      <c r="M80" s="73"/>
      <c r="N80" s="73"/>
      <c r="O80" s="75"/>
      <c r="P80" s="142"/>
      <c r="Q80" s="143"/>
      <c r="R80" s="64">
        <f t="shared" si="2"/>
        <v>0</v>
      </c>
      <c r="S80" s="65">
        <f t="shared" si="4"/>
        <v>0</v>
      </c>
      <c r="T80" s="2">
        <f t="shared" si="3"/>
        <v>0</v>
      </c>
      <c r="U80" s="169"/>
      <c r="V80" s="169"/>
      <c r="W80" s="169"/>
      <c r="X80" s="169"/>
      <c r="Y80" s="169"/>
      <c r="Z80" s="169"/>
      <c r="AA80" s="169"/>
      <c r="AB80" s="169"/>
      <c r="AC80" s="169"/>
      <c r="AD80" s="169"/>
      <c r="AE80" s="169"/>
      <c r="AF80" s="169"/>
      <c r="AG80" s="169"/>
      <c r="AH80" s="169"/>
      <c r="AI80" s="169"/>
      <c r="AJ80" s="169"/>
      <c r="AK80" s="169"/>
      <c r="AL80" s="169"/>
      <c r="AM80" s="169"/>
      <c r="AN80" s="169"/>
    </row>
    <row r="81" spans="1:40" ht="15" hidden="1" customHeight="1">
      <c r="A81" s="221"/>
      <c r="B81" s="222"/>
      <c r="C81" s="222"/>
      <c r="D81" s="223"/>
      <c r="E81" s="61"/>
      <c r="F81" s="70"/>
      <c r="G81" s="71"/>
      <c r="H81" s="71"/>
      <c r="I81" s="133"/>
      <c r="J81" s="134"/>
      <c r="K81" s="134"/>
      <c r="L81" s="72"/>
      <c r="M81" s="73"/>
      <c r="N81" s="73"/>
      <c r="O81" s="75"/>
      <c r="P81" s="142"/>
      <c r="Q81" s="143"/>
      <c r="R81" s="64">
        <f t="shared" si="2"/>
        <v>0</v>
      </c>
      <c r="S81" s="65">
        <f t="shared" si="4"/>
        <v>0</v>
      </c>
      <c r="T81" s="2">
        <f t="shared" si="3"/>
        <v>0</v>
      </c>
      <c r="U81" s="169"/>
      <c r="V81" s="169"/>
      <c r="W81" s="169"/>
      <c r="X81" s="169"/>
      <c r="Y81" s="169"/>
      <c r="Z81" s="169"/>
      <c r="AA81" s="169"/>
      <c r="AB81" s="169"/>
      <c r="AC81" s="169"/>
      <c r="AD81" s="169"/>
      <c r="AE81" s="169"/>
      <c r="AF81" s="169"/>
      <c r="AG81" s="169"/>
      <c r="AH81" s="169"/>
      <c r="AI81" s="169"/>
      <c r="AJ81" s="169"/>
      <c r="AK81" s="169"/>
      <c r="AL81" s="169"/>
      <c r="AM81" s="169"/>
      <c r="AN81" s="169"/>
    </row>
    <row r="82" spans="1:40" ht="15" hidden="1" customHeight="1">
      <c r="A82" s="221"/>
      <c r="B82" s="222"/>
      <c r="C82" s="222"/>
      <c r="D82" s="223"/>
      <c r="E82" s="61"/>
      <c r="F82" s="70"/>
      <c r="G82" s="71"/>
      <c r="H82" s="71"/>
      <c r="I82" s="133"/>
      <c r="J82" s="134"/>
      <c r="K82" s="134"/>
      <c r="L82" s="72"/>
      <c r="M82" s="73"/>
      <c r="N82" s="73"/>
      <c r="O82" s="75"/>
      <c r="P82" s="142"/>
      <c r="Q82" s="143"/>
      <c r="R82" s="64">
        <f t="shared" si="2"/>
        <v>0</v>
      </c>
      <c r="S82" s="65">
        <f t="shared" si="4"/>
        <v>0</v>
      </c>
      <c r="T82" s="2">
        <f t="shared" si="3"/>
        <v>0</v>
      </c>
      <c r="U82" s="169"/>
      <c r="V82" s="169"/>
      <c r="W82" s="169"/>
      <c r="X82" s="169"/>
      <c r="Y82" s="169"/>
      <c r="Z82" s="169"/>
      <c r="AA82" s="169"/>
      <c r="AB82" s="169"/>
      <c r="AC82" s="169"/>
      <c r="AD82" s="169"/>
      <c r="AE82" s="169"/>
      <c r="AF82" s="169"/>
      <c r="AG82" s="169"/>
      <c r="AH82" s="169"/>
      <c r="AI82" s="169"/>
      <c r="AJ82" s="169"/>
      <c r="AK82" s="169"/>
      <c r="AL82" s="169"/>
      <c r="AM82" s="169"/>
      <c r="AN82" s="169"/>
    </row>
    <row r="83" spans="1:40" ht="15" hidden="1" customHeight="1">
      <c r="A83" s="221"/>
      <c r="B83" s="222"/>
      <c r="C83" s="222"/>
      <c r="D83" s="223"/>
      <c r="E83" s="61"/>
      <c r="F83" s="70"/>
      <c r="G83" s="71"/>
      <c r="H83" s="71"/>
      <c r="I83" s="133"/>
      <c r="J83" s="134"/>
      <c r="K83" s="134"/>
      <c r="L83" s="72"/>
      <c r="M83" s="73"/>
      <c r="N83" s="73"/>
      <c r="O83" s="75"/>
      <c r="P83" s="142"/>
      <c r="Q83" s="143"/>
      <c r="R83" s="64">
        <f t="shared" si="2"/>
        <v>0</v>
      </c>
      <c r="S83" s="65">
        <f t="shared" si="4"/>
        <v>0</v>
      </c>
      <c r="T83" s="2">
        <f t="shared" si="3"/>
        <v>0</v>
      </c>
      <c r="U83" s="169"/>
      <c r="V83" s="169"/>
      <c r="W83" s="169"/>
      <c r="X83" s="169"/>
      <c r="Y83" s="169"/>
      <c r="Z83" s="169"/>
      <c r="AA83" s="169"/>
      <c r="AB83" s="169"/>
      <c r="AC83" s="169"/>
      <c r="AD83" s="169"/>
      <c r="AE83" s="169"/>
      <c r="AF83" s="169"/>
      <c r="AG83" s="169"/>
      <c r="AH83" s="169"/>
      <c r="AI83" s="169"/>
      <c r="AJ83" s="169"/>
      <c r="AK83" s="169"/>
      <c r="AL83" s="169"/>
      <c r="AM83" s="169"/>
      <c r="AN83" s="169"/>
    </row>
    <row r="84" spans="1:40" ht="15" hidden="1" customHeight="1">
      <c r="A84" s="221"/>
      <c r="B84" s="222"/>
      <c r="C84" s="222"/>
      <c r="D84" s="223"/>
      <c r="E84" s="61"/>
      <c r="F84" s="70"/>
      <c r="G84" s="71"/>
      <c r="H84" s="71"/>
      <c r="I84" s="133"/>
      <c r="J84" s="134"/>
      <c r="K84" s="134"/>
      <c r="L84" s="72"/>
      <c r="M84" s="73"/>
      <c r="N84" s="73"/>
      <c r="O84" s="75"/>
      <c r="P84" s="142"/>
      <c r="Q84" s="143"/>
      <c r="R84" s="64">
        <f t="shared" si="2"/>
        <v>0</v>
      </c>
      <c r="S84" s="65">
        <f t="shared" si="4"/>
        <v>0</v>
      </c>
      <c r="T84" s="2">
        <f t="shared" si="3"/>
        <v>0</v>
      </c>
      <c r="U84" s="169"/>
      <c r="V84" s="169"/>
      <c r="W84" s="169"/>
      <c r="X84" s="169"/>
      <c r="Y84" s="169"/>
      <c r="Z84" s="169"/>
      <c r="AA84" s="169"/>
      <c r="AB84" s="169"/>
      <c r="AC84" s="169"/>
      <c r="AD84" s="169"/>
      <c r="AE84" s="169"/>
      <c r="AF84" s="169"/>
      <c r="AG84" s="169"/>
      <c r="AH84" s="169"/>
      <c r="AI84" s="169"/>
      <c r="AJ84" s="169"/>
      <c r="AK84" s="169"/>
      <c r="AL84" s="169"/>
      <c r="AM84" s="169"/>
      <c r="AN84" s="169"/>
    </row>
    <row r="85" spans="1:40" ht="15" hidden="1" customHeight="1">
      <c r="A85" s="221"/>
      <c r="B85" s="222"/>
      <c r="C85" s="222"/>
      <c r="D85" s="223"/>
      <c r="E85" s="61"/>
      <c r="F85" s="70"/>
      <c r="G85" s="71"/>
      <c r="H85" s="71"/>
      <c r="I85" s="133"/>
      <c r="J85" s="134"/>
      <c r="K85" s="134"/>
      <c r="L85" s="72"/>
      <c r="M85" s="73"/>
      <c r="N85" s="73"/>
      <c r="O85" s="75"/>
      <c r="P85" s="142"/>
      <c r="Q85" s="143"/>
      <c r="R85" s="64">
        <f t="shared" si="2"/>
        <v>0</v>
      </c>
      <c r="S85" s="65">
        <f t="shared" si="4"/>
        <v>0</v>
      </c>
      <c r="T85" s="2">
        <f t="shared" si="3"/>
        <v>0</v>
      </c>
      <c r="U85" s="169"/>
      <c r="V85" s="169"/>
      <c r="W85" s="169"/>
      <c r="X85" s="169"/>
      <c r="Y85" s="169"/>
      <c r="Z85" s="169"/>
      <c r="AA85" s="169"/>
      <c r="AB85" s="169"/>
      <c r="AC85" s="169"/>
      <c r="AD85" s="169"/>
      <c r="AE85" s="169"/>
      <c r="AF85" s="169"/>
      <c r="AG85" s="169"/>
      <c r="AH85" s="169"/>
      <c r="AI85" s="169"/>
      <c r="AJ85" s="169"/>
      <c r="AK85" s="169"/>
      <c r="AL85" s="169"/>
      <c r="AM85" s="169"/>
      <c r="AN85" s="169"/>
    </row>
    <row r="86" spans="1:40" ht="15" hidden="1" customHeight="1">
      <c r="A86" s="221"/>
      <c r="B86" s="222"/>
      <c r="C86" s="222"/>
      <c r="D86" s="223"/>
      <c r="E86" s="61"/>
      <c r="F86" s="70"/>
      <c r="G86" s="71"/>
      <c r="H86" s="71"/>
      <c r="I86" s="133"/>
      <c r="J86" s="134"/>
      <c r="K86" s="134"/>
      <c r="L86" s="72"/>
      <c r="M86" s="73"/>
      <c r="N86" s="73"/>
      <c r="O86" s="75"/>
      <c r="P86" s="142"/>
      <c r="Q86" s="143"/>
      <c r="R86" s="64">
        <f t="shared" si="2"/>
        <v>0</v>
      </c>
      <c r="S86" s="65">
        <f t="shared" si="4"/>
        <v>0</v>
      </c>
      <c r="T86" s="2">
        <f t="shared" si="3"/>
        <v>0</v>
      </c>
      <c r="U86" s="169"/>
      <c r="V86" s="169"/>
      <c r="W86" s="169"/>
      <c r="X86" s="169"/>
      <c r="Y86" s="169"/>
      <c r="Z86" s="169"/>
      <c r="AA86" s="169"/>
      <c r="AB86" s="169"/>
      <c r="AC86" s="169"/>
      <c r="AD86" s="169"/>
      <c r="AE86" s="169"/>
      <c r="AF86" s="169"/>
      <c r="AG86" s="169"/>
      <c r="AH86" s="169"/>
      <c r="AI86" s="169"/>
      <c r="AJ86" s="169"/>
      <c r="AK86" s="169"/>
      <c r="AL86" s="169"/>
      <c r="AM86" s="169"/>
      <c r="AN86" s="169"/>
    </row>
    <row r="87" spans="1:40" ht="31.9" hidden="1" customHeight="1">
      <c r="A87" s="221"/>
      <c r="B87" s="222"/>
      <c r="C87" s="222"/>
      <c r="D87" s="223"/>
      <c r="E87" s="61"/>
      <c r="F87" s="70"/>
      <c r="G87" s="71"/>
      <c r="H87" s="71"/>
      <c r="I87" s="133"/>
      <c r="J87" s="134"/>
      <c r="K87" s="134"/>
      <c r="L87" s="72"/>
      <c r="M87" s="73"/>
      <c r="N87" s="73"/>
      <c r="O87" s="75"/>
      <c r="P87" s="142"/>
      <c r="Q87" s="143"/>
      <c r="R87" s="64">
        <f t="shared" ref="R87:R88" si="5">SUM(L87:Q87)</f>
        <v>0</v>
      </c>
      <c r="S87" s="65">
        <f t="shared" si="4"/>
        <v>0</v>
      </c>
      <c r="T87" s="2">
        <f t="shared" ref="T87:T88" si="6">IF(E87="o",0,SUM(L87:Q87))</f>
        <v>0</v>
      </c>
      <c r="U87" s="169"/>
      <c r="V87" s="169"/>
      <c r="W87" s="169"/>
      <c r="X87" s="169"/>
      <c r="Y87" s="169"/>
      <c r="Z87" s="169"/>
      <c r="AA87" s="169"/>
      <c r="AB87" s="169"/>
      <c r="AC87" s="169"/>
      <c r="AD87" s="169"/>
      <c r="AE87" s="169"/>
      <c r="AF87" s="169"/>
      <c r="AG87" s="169"/>
      <c r="AH87" s="169"/>
      <c r="AI87" s="169"/>
      <c r="AJ87" s="169"/>
      <c r="AK87" s="169"/>
      <c r="AL87" s="169"/>
      <c r="AM87" s="169"/>
      <c r="AN87" s="169"/>
    </row>
    <row r="88" spans="1:40" ht="37.15" hidden="1" customHeight="1" thickBot="1">
      <c r="A88" s="221"/>
      <c r="B88" s="222"/>
      <c r="C88" s="222"/>
      <c r="D88" s="223"/>
      <c r="E88" s="61"/>
      <c r="F88" s="99"/>
      <c r="G88" s="100"/>
      <c r="H88" s="100"/>
      <c r="I88" s="136"/>
      <c r="J88" s="137"/>
      <c r="K88" s="137"/>
      <c r="L88" s="74"/>
      <c r="M88" s="75"/>
      <c r="N88" s="75"/>
      <c r="O88" s="75"/>
      <c r="P88" s="142"/>
      <c r="Q88" s="143"/>
      <c r="R88" s="64">
        <f t="shared" si="5"/>
        <v>0</v>
      </c>
      <c r="S88" s="65">
        <f t="shared" si="4"/>
        <v>0</v>
      </c>
      <c r="T88" s="2">
        <f t="shared" si="6"/>
        <v>0</v>
      </c>
      <c r="U88" s="169"/>
      <c r="V88" s="169"/>
      <c r="W88" s="169"/>
      <c r="X88" s="169"/>
      <c r="Y88" s="169"/>
      <c r="Z88" s="169"/>
      <c r="AA88" s="169"/>
      <c r="AB88" s="169"/>
      <c r="AC88" s="169"/>
      <c r="AD88" s="169"/>
      <c r="AE88" s="169"/>
      <c r="AF88" s="169"/>
      <c r="AG88" s="169"/>
      <c r="AH88" s="169"/>
      <c r="AI88" s="169"/>
      <c r="AJ88" s="169"/>
      <c r="AK88" s="169"/>
      <c r="AL88" s="169"/>
      <c r="AM88" s="169"/>
      <c r="AN88" s="169"/>
    </row>
    <row r="89" spans="1:40" ht="18.75" customHeight="1" thickBot="1">
      <c r="A89" s="219" t="s">
        <v>34</v>
      </c>
      <c r="B89" s="220"/>
      <c r="C89" s="220"/>
      <c r="D89" s="220"/>
      <c r="E89" s="220"/>
      <c r="F89" s="76"/>
      <c r="G89" s="76"/>
      <c r="H89" s="76"/>
      <c r="I89" s="77"/>
      <c r="J89" s="77"/>
      <c r="K89" s="77"/>
      <c r="L89" s="78">
        <f>SUM(mmJaar1)</f>
        <v>0</v>
      </c>
      <c r="M89" s="78">
        <f>SUM(mmJaar2)</f>
        <v>0</v>
      </c>
      <c r="N89" s="78">
        <f>SUM(mmJaar3)</f>
        <v>0</v>
      </c>
      <c r="O89" s="78">
        <f>SUM(mmJaar4)</f>
        <v>0</v>
      </c>
      <c r="P89" s="78">
        <f>SUM(mmJaar5)</f>
        <v>0</v>
      </c>
      <c r="Q89" s="144">
        <f>SUM(mmJaar6)</f>
        <v>0</v>
      </c>
      <c r="R89" s="79">
        <f>SUM(R22:R88)</f>
        <v>0</v>
      </c>
      <c r="S89" s="80">
        <f>SUM(S22:S88)</f>
        <v>0</v>
      </c>
      <c r="T89" s="2">
        <f>SUM(T22:T88)</f>
        <v>0</v>
      </c>
      <c r="U89" s="169"/>
      <c r="V89" s="169"/>
      <c r="W89" s="169"/>
      <c r="X89" s="169"/>
      <c r="Y89" s="169"/>
      <c r="Z89" s="169"/>
      <c r="AA89" s="169"/>
      <c r="AB89" s="169"/>
      <c r="AC89" s="169"/>
      <c r="AD89" s="169"/>
      <c r="AE89" s="169"/>
      <c r="AF89" s="169"/>
      <c r="AG89" s="169"/>
      <c r="AH89" s="169"/>
      <c r="AI89" s="169"/>
      <c r="AJ89" s="169"/>
      <c r="AK89" s="169"/>
      <c r="AL89" s="169"/>
      <c r="AM89" s="169"/>
      <c r="AN89" s="169"/>
    </row>
    <row r="90" spans="1:40" s="5" customFormat="1" ht="156" customHeight="1">
      <c r="A90" s="217" t="s">
        <v>35</v>
      </c>
      <c r="B90" s="218"/>
      <c r="C90" s="218"/>
      <c r="D90" s="218"/>
      <c r="E90" s="218"/>
      <c r="F90" s="218"/>
      <c r="G90" s="218"/>
      <c r="H90" s="218"/>
      <c r="I90" s="218"/>
      <c r="J90" s="218"/>
      <c r="K90" s="218"/>
      <c r="L90" s="218"/>
      <c r="M90" s="218"/>
      <c r="N90" s="218"/>
      <c r="O90" s="218"/>
      <c r="P90" s="218"/>
      <c r="Q90" s="218"/>
      <c r="R90" s="218"/>
      <c r="S90" s="218"/>
      <c r="U90" s="173"/>
      <c r="V90" s="173"/>
      <c r="W90" s="173"/>
      <c r="X90" s="173"/>
      <c r="Y90" s="173"/>
      <c r="Z90" s="173"/>
      <c r="AA90" s="173"/>
      <c r="AB90" s="173"/>
      <c r="AC90" s="173"/>
      <c r="AD90" s="173"/>
      <c r="AE90" s="173"/>
      <c r="AF90" s="173"/>
      <c r="AG90" s="173"/>
      <c r="AH90" s="173"/>
      <c r="AI90" s="173"/>
      <c r="AJ90" s="173"/>
      <c r="AK90" s="173"/>
      <c r="AL90" s="173"/>
      <c r="AM90" s="173"/>
      <c r="AN90" s="173"/>
    </row>
    <row r="91" spans="1:40" s="5" customFormat="1" ht="15" customHeight="1" thickBot="1">
      <c r="A91" s="120"/>
      <c r="B91" s="120"/>
      <c r="C91" s="120"/>
      <c r="D91" s="120"/>
      <c r="E91" s="120"/>
      <c r="F91" s="120"/>
      <c r="G91" s="120"/>
      <c r="H91" s="120"/>
      <c r="I91" s="120"/>
      <c r="J91" s="120"/>
      <c r="K91" s="120"/>
      <c r="L91" s="120"/>
      <c r="M91" s="120"/>
      <c r="N91" s="120"/>
      <c r="O91" s="120"/>
      <c r="P91" s="120"/>
      <c r="Q91" s="120"/>
      <c r="R91" s="120"/>
      <c r="S91" s="120"/>
      <c r="U91" s="173"/>
      <c r="V91" s="173"/>
      <c r="W91" s="173"/>
      <c r="X91" s="173"/>
      <c r="Y91" s="173"/>
      <c r="Z91" s="173"/>
      <c r="AA91" s="173"/>
      <c r="AB91" s="173"/>
      <c r="AC91" s="173"/>
      <c r="AD91" s="173"/>
      <c r="AE91" s="173"/>
      <c r="AF91" s="173"/>
      <c r="AG91" s="173"/>
      <c r="AH91" s="173"/>
      <c r="AI91" s="173"/>
      <c r="AJ91" s="173"/>
      <c r="AK91" s="173"/>
      <c r="AL91" s="173"/>
      <c r="AM91" s="173"/>
      <c r="AN91" s="173"/>
    </row>
    <row r="92" spans="1:40" s="5" customFormat="1" ht="15" customHeight="1">
      <c r="A92" s="241" t="s">
        <v>36</v>
      </c>
      <c r="B92" s="242"/>
      <c r="C92" s="242"/>
      <c r="D92" s="242"/>
      <c r="E92" s="242"/>
      <c r="F92" s="242"/>
      <c r="G92" s="242"/>
      <c r="H92" s="242"/>
      <c r="I92" s="242"/>
      <c r="J92" s="242"/>
      <c r="K92" s="242"/>
      <c r="L92" s="242"/>
      <c r="M92" s="242"/>
      <c r="N92" s="242"/>
      <c r="O92" s="242"/>
      <c r="P92" s="242"/>
      <c r="Q92" s="242"/>
      <c r="R92" s="242"/>
      <c r="S92" s="243"/>
      <c r="U92" s="173"/>
      <c r="V92" s="173"/>
      <c r="W92" s="173"/>
      <c r="X92" s="173"/>
      <c r="Y92" s="173"/>
      <c r="Z92" s="173"/>
      <c r="AA92" s="173"/>
      <c r="AB92" s="173"/>
      <c r="AC92" s="173"/>
      <c r="AD92" s="173"/>
      <c r="AE92" s="173"/>
      <c r="AF92" s="173"/>
      <c r="AG92" s="173"/>
      <c r="AH92" s="173"/>
      <c r="AI92" s="173"/>
      <c r="AJ92" s="173"/>
      <c r="AK92" s="173"/>
      <c r="AL92" s="173"/>
      <c r="AM92" s="173"/>
      <c r="AN92" s="173"/>
    </row>
    <row r="93" spans="1:40" s="5" customFormat="1" ht="15" customHeight="1">
      <c r="A93" s="244"/>
      <c r="B93" s="245"/>
      <c r="C93" s="245"/>
      <c r="D93" s="245"/>
      <c r="E93" s="245"/>
      <c r="F93" s="245"/>
      <c r="G93" s="245"/>
      <c r="H93" s="245"/>
      <c r="I93" s="245"/>
      <c r="J93" s="245"/>
      <c r="K93" s="245"/>
      <c r="L93" s="245"/>
      <c r="M93" s="245"/>
      <c r="N93" s="245"/>
      <c r="O93" s="245"/>
      <c r="P93" s="245"/>
      <c r="Q93" s="245"/>
      <c r="R93" s="245"/>
      <c r="S93" s="246"/>
      <c r="U93" s="173"/>
      <c r="V93" s="173"/>
      <c r="W93" s="173"/>
      <c r="X93" s="173"/>
      <c r="Y93" s="173"/>
      <c r="Z93" s="173"/>
      <c r="AA93" s="173"/>
      <c r="AB93" s="173"/>
      <c r="AC93" s="173"/>
      <c r="AD93" s="173"/>
      <c r="AE93" s="173"/>
      <c r="AF93" s="173"/>
      <c r="AG93" s="173"/>
      <c r="AH93" s="173"/>
      <c r="AI93" s="173"/>
      <c r="AJ93" s="173"/>
      <c r="AK93" s="173"/>
      <c r="AL93" s="173"/>
      <c r="AM93" s="173"/>
      <c r="AN93" s="173"/>
    </row>
    <row r="94" spans="1:40" s="5" customFormat="1" ht="15" customHeight="1">
      <c r="A94" s="247"/>
      <c r="B94" s="248"/>
      <c r="C94" s="248"/>
      <c r="D94" s="248"/>
      <c r="E94" s="248"/>
      <c r="F94" s="248"/>
      <c r="G94" s="248"/>
      <c r="H94" s="248"/>
      <c r="I94" s="248"/>
      <c r="J94" s="248"/>
      <c r="K94" s="248"/>
      <c r="L94" s="248"/>
      <c r="M94" s="248"/>
      <c r="N94" s="248"/>
      <c r="O94" s="248"/>
      <c r="P94" s="248"/>
      <c r="Q94" s="248"/>
      <c r="R94" s="248"/>
      <c r="S94" s="249"/>
      <c r="U94" s="173"/>
      <c r="V94" s="173"/>
      <c r="W94" s="173"/>
      <c r="X94" s="173"/>
      <c r="Y94" s="173"/>
      <c r="Z94" s="173"/>
      <c r="AA94" s="173"/>
      <c r="AB94" s="173"/>
      <c r="AC94" s="173"/>
      <c r="AD94" s="173"/>
      <c r="AE94" s="173"/>
      <c r="AF94" s="173"/>
      <c r="AG94" s="173"/>
      <c r="AH94" s="173"/>
      <c r="AI94" s="173"/>
      <c r="AJ94" s="173"/>
      <c r="AK94" s="173"/>
      <c r="AL94" s="173"/>
      <c r="AM94" s="173"/>
      <c r="AN94" s="173"/>
    </row>
    <row r="95" spans="1:40" s="5" customFormat="1" ht="15" customHeight="1">
      <c r="A95" s="247"/>
      <c r="B95" s="248"/>
      <c r="C95" s="248"/>
      <c r="D95" s="248"/>
      <c r="E95" s="248"/>
      <c r="F95" s="248"/>
      <c r="G95" s="248"/>
      <c r="H95" s="248"/>
      <c r="I95" s="248"/>
      <c r="J95" s="248"/>
      <c r="K95" s="248"/>
      <c r="L95" s="248"/>
      <c r="M95" s="248"/>
      <c r="N95" s="248"/>
      <c r="O95" s="248"/>
      <c r="P95" s="248"/>
      <c r="Q95" s="248"/>
      <c r="R95" s="248"/>
      <c r="S95" s="249"/>
      <c r="U95" s="173"/>
      <c r="V95" s="173"/>
      <c r="W95" s="173"/>
      <c r="X95" s="173"/>
      <c r="Y95" s="173"/>
      <c r="Z95" s="173"/>
      <c r="AA95" s="173"/>
      <c r="AB95" s="173"/>
      <c r="AC95" s="173"/>
      <c r="AD95" s="173"/>
      <c r="AE95" s="173"/>
      <c r="AF95" s="173"/>
      <c r="AG95" s="173"/>
      <c r="AH95" s="173"/>
      <c r="AI95" s="173"/>
      <c r="AJ95" s="173"/>
      <c r="AK95" s="173"/>
      <c r="AL95" s="173"/>
      <c r="AM95" s="173"/>
      <c r="AN95" s="173"/>
    </row>
    <row r="96" spans="1:40" s="5" customFormat="1" ht="15" customHeight="1">
      <c r="A96" s="247"/>
      <c r="B96" s="248"/>
      <c r="C96" s="248"/>
      <c r="D96" s="248"/>
      <c r="E96" s="248"/>
      <c r="F96" s="248"/>
      <c r="G96" s="248"/>
      <c r="H96" s="248"/>
      <c r="I96" s="248"/>
      <c r="J96" s="248"/>
      <c r="K96" s="248"/>
      <c r="L96" s="248"/>
      <c r="M96" s="248"/>
      <c r="N96" s="248"/>
      <c r="O96" s="248"/>
      <c r="P96" s="248"/>
      <c r="Q96" s="248"/>
      <c r="R96" s="248"/>
      <c r="S96" s="249"/>
      <c r="U96" s="173"/>
      <c r="V96" s="173"/>
      <c r="W96" s="173"/>
      <c r="X96" s="173"/>
      <c r="Y96" s="173"/>
      <c r="Z96" s="173"/>
      <c r="AA96" s="173"/>
      <c r="AB96" s="173"/>
      <c r="AC96" s="173"/>
      <c r="AD96" s="173"/>
      <c r="AE96" s="173"/>
      <c r="AF96" s="173"/>
      <c r="AG96" s="173"/>
      <c r="AH96" s="173"/>
      <c r="AI96" s="173"/>
      <c r="AJ96" s="173"/>
      <c r="AK96" s="173"/>
      <c r="AL96" s="173"/>
      <c r="AM96" s="173"/>
      <c r="AN96" s="173"/>
    </row>
    <row r="97" spans="1:40" s="5" customFormat="1" ht="15" customHeight="1">
      <c r="A97" s="247"/>
      <c r="B97" s="248"/>
      <c r="C97" s="248"/>
      <c r="D97" s="248"/>
      <c r="E97" s="248"/>
      <c r="F97" s="248"/>
      <c r="G97" s="248"/>
      <c r="H97" s="248"/>
      <c r="I97" s="248"/>
      <c r="J97" s="248"/>
      <c r="K97" s="248"/>
      <c r="L97" s="248"/>
      <c r="M97" s="248"/>
      <c r="N97" s="248"/>
      <c r="O97" s="248"/>
      <c r="P97" s="248"/>
      <c r="Q97" s="248"/>
      <c r="R97" s="248"/>
      <c r="S97" s="249"/>
      <c r="U97" s="173"/>
      <c r="V97" s="173"/>
      <c r="W97" s="173"/>
      <c r="X97" s="173"/>
      <c r="Y97" s="173"/>
      <c r="Z97" s="173"/>
      <c r="AA97" s="173"/>
      <c r="AB97" s="173"/>
      <c r="AC97" s="173"/>
      <c r="AD97" s="173"/>
      <c r="AE97" s="173"/>
      <c r="AF97" s="173"/>
      <c r="AG97" s="173"/>
      <c r="AH97" s="173"/>
      <c r="AI97" s="173"/>
      <c r="AJ97" s="173"/>
      <c r="AK97" s="173"/>
      <c r="AL97" s="173"/>
      <c r="AM97" s="173"/>
      <c r="AN97" s="173"/>
    </row>
    <row r="98" spans="1:40" s="5" customFormat="1" ht="15" customHeight="1">
      <c r="A98" s="247"/>
      <c r="B98" s="248"/>
      <c r="C98" s="248"/>
      <c r="D98" s="248"/>
      <c r="E98" s="248"/>
      <c r="F98" s="248"/>
      <c r="G98" s="248"/>
      <c r="H98" s="248"/>
      <c r="I98" s="248"/>
      <c r="J98" s="248"/>
      <c r="K98" s="248"/>
      <c r="L98" s="248"/>
      <c r="M98" s="248"/>
      <c r="N98" s="248"/>
      <c r="O98" s="248"/>
      <c r="P98" s="248"/>
      <c r="Q98" s="248"/>
      <c r="R98" s="248"/>
      <c r="S98" s="249"/>
      <c r="U98" s="173"/>
      <c r="V98" s="173"/>
      <c r="W98" s="173"/>
      <c r="X98" s="173"/>
      <c r="Y98" s="173"/>
      <c r="Z98" s="173"/>
      <c r="AA98" s="173"/>
      <c r="AB98" s="173"/>
      <c r="AC98" s="173"/>
      <c r="AD98" s="173"/>
      <c r="AE98" s="173"/>
      <c r="AF98" s="173"/>
      <c r="AG98" s="173"/>
      <c r="AH98" s="173"/>
      <c r="AI98" s="173"/>
      <c r="AJ98" s="173"/>
      <c r="AK98" s="173"/>
      <c r="AL98" s="173"/>
      <c r="AM98" s="173"/>
      <c r="AN98" s="173"/>
    </row>
    <row r="99" spans="1:40" s="5" customFormat="1" ht="15" customHeight="1" thickBot="1">
      <c r="A99" s="250"/>
      <c r="B99" s="251"/>
      <c r="C99" s="251"/>
      <c r="D99" s="251"/>
      <c r="E99" s="251"/>
      <c r="F99" s="251"/>
      <c r="G99" s="251"/>
      <c r="H99" s="251"/>
      <c r="I99" s="251"/>
      <c r="J99" s="251"/>
      <c r="K99" s="251"/>
      <c r="L99" s="251"/>
      <c r="M99" s="251"/>
      <c r="N99" s="251"/>
      <c r="O99" s="251"/>
      <c r="P99" s="251"/>
      <c r="Q99" s="251"/>
      <c r="R99" s="251"/>
      <c r="S99" s="252"/>
      <c r="U99" s="173"/>
      <c r="V99" s="173"/>
      <c r="W99" s="173"/>
      <c r="X99" s="173"/>
      <c r="Y99" s="173"/>
      <c r="Z99" s="173"/>
      <c r="AA99" s="173"/>
      <c r="AB99" s="173"/>
      <c r="AC99" s="173"/>
      <c r="AD99" s="173"/>
      <c r="AE99" s="173"/>
      <c r="AF99" s="173"/>
      <c r="AG99" s="173"/>
      <c r="AH99" s="173"/>
      <c r="AI99" s="173"/>
      <c r="AJ99" s="173"/>
      <c r="AK99" s="173"/>
      <c r="AL99" s="173"/>
      <c r="AM99" s="173"/>
      <c r="AN99" s="173"/>
    </row>
    <row r="100" spans="1:40" s="5" customFormat="1" ht="15" customHeight="1" thickBot="1">
      <c r="H100" s="6"/>
      <c r="O100" s="6"/>
      <c r="P100" s="6"/>
      <c r="Q100" s="6"/>
      <c r="U100" s="173"/>
      <c r="V100" s="173"/>
      <c r="W100" s="173"/>
      <c r="X100" s="173"/>
      <c r="Y100" s="173"/>
      <c r="Z100" s="173"/>
      <c r="AA100" s="173"/>
      <c r="AB100" s="173"/>
      <c r="AC100" s="173"/>
      <c r="AD100" s="173"/>
      <c r="AE100" s="173"/>
      <c r="AF100" s="173"/>
      <c r="AG100" s="173"/>
      <c r="AH100" s="173"/>
      <c r="AI100" s="173"/>
      <c r="AJ100" s="173"/>
      <c r="AK100" s="173"/>
      <c r="AL100" s="173"/>
      <c r="AM100" s="173"/>
      <c r="AN100" s="173"/>
    </row>
    <row r="101" spans="1:40" s="5" customFormat="1" ht="15" customHeight="1" thickBot="1">
      <c r="A101" s="224" t="s">
        <v>37</v>
      </c>
      <c r="B101" s="225"/>
      <c r="C101" s="225"/>
      <c r="D101" s="225"/>
      <c r="E101" s="225"/>
      <c r="F101" s="226"/>
      <c r="G101" s="7"/>
      <c r="H101" s="7"/>
      <c r="I101" s="7"/>
      <c r="J101" s="7"/>
      <c r="K101" s="7"/>
      <c r="L101" s="7"/>
      <c r="M101" s="7"/>
      <c r="N101" s="7"/>
      <c r="O101" s="2"/>
      <c r="P101" s="2"/>
      <c r="Q101" s="2"/>
      <c r="R101" s="2"/>
      <c r="S101" s="2"/>
      <c r="U101" s="173"/>
      <c r="V101" s="173"/>
      <c r="W101" s="173"/>
      <c r="X101" s="173"/>
      <c r="Y101" s="173"/>
      <c r="Z101" s="173"/>
      <c r="AA101" s="173"/>
      <c r="AB101" s="173"/>
      <c r="AC101" s="173"/>
      <c r="AD101" s="173"/>
      <c r="AE101" s="173"/>
      <c r="AF101" s="173"/>
      <c r="AG101" s="173"/>
      <c r="AH101" s="173"/>
      <c r="AI101" s="173"/>
      <c r="AJ101" s="173"/>
      <c r="AK101" s="173"/>
      <c r="AL101" s="173"/>
      <c r="AM101" s="173"/>
      <c r="AN101" s="173"/>
    </row>
    <row r="102" spans="1:40" s="5" customFormat="1" ht="15" customHeight="1" thickBot="1">
      <c r="A102" s="38"/>
      <c r="B102" s="25"/>
      <c r="C102" s="26" t="s">
        <v>38</v>
      </c>
      <c r="D102" s="26" t="s">
        <v>39</v>
      </c>
      <c r="E102" s="26" t="s">
        <v>40</v>
      </c>
      <c r="F102" s="32"/>
      <c r="G102" s="2"/>
      <c r="H102" s="2"/>
      <c r="I102" s="2"/>
      <c r="J102" s="2"/>
      <c r="K102" s="2"/>
      <c r="L102" s="2"/>
      <c r="M102" s="2"/>
      <c r="N102" s="2"/>
      <c r="O102" s="2"/>
      <c r="P102" s="2"/>
      <c r="Q102" s="2"/>
      <c r="R102" s="2"/>
      <c r="S102" s="2"/>
      <c r="U102" s="173"/>
      <c r="V102" s="173"/>
      <c r="W102" s="173"/>
      <c r="X102" s="173"/>
      <c r="Y102" s="173"/>
      <c r="Z102" s="173"/>
      <c r="AA102" s="173"/>
      <c r="AB102" s="173"/>
      <c r="AC102" s="173"/>
      <c r="AD102" s="173"/>
      <c r="AE102" s="173"/>
      <c r="AF102" s="173"/>
      <c r="AG102" s="173"/>
      <c r="AH102" s="173"/>
      <c r="AI102" s="173"/>
      <c r="AJ102" s="173"/>
      <c r="AK102" s="173"/>
      <c r="AL102" s="173"/>
      <c r="AM102" s="173"/>
      <c r="AN102" s="173"/>
    </row>
    <row r="103" spans="1:40" s="5" customFormat="1" ht="15" customHeight="1" thickBot="1">
      <c r="A103" s="28" t="s">
        <v>41</v>
      </c>
      <c r="B103" s="29"/>
      <c r="C103" s="30">
        <f>T89</f>
        <v>0</v>
      </c>
      <c r="D103" s="37">
        <f>+C103/12</f>
        <v>0</v>
      </c>
      <c r="E103" s="165">
        <v>25000</v>
      </c>
      <c r="F103" s="109">
        <f>$E$103*$D$103</f>
        <v>0</v>
      </c>
      <c r="G103" s="2"/>
      <c r="H103" s="2"/>
      <c r="I103" s="2"/>
      <c r="J103" s="2"/>
      <c r="K103" s="2"/>
      <c r="L103" s="2"/>
      <c r="M103" s="2"/>
      <c r="N103" s="2"/>
      <c r="O103" s="2"/>
      <c r="P103" s="2"/>
      <c r="Q103" s="2"/>
      <c r="R103" s="2"/>
      <c r="S103" s="2"/>
      <c r="U103" s="173"/>
      <c r="V103" s="173"/>
      <c r="W103" s="173"/>
      <c r="X103" s="173"/>
      <c r="Y103" s="173"/>
      <c r="Z103" s="173"/>
      <c r="AA103" s="173"/>
      <c r="AB103" s="173"/>
      <c r="AC103" s="173"/>
      <c r="AD103" s="173"/>
      <c r="AE103" s="173"/>
      <c r="AF103" s="173"/>
      <c r="AG103" s="173"/>
      <c r="AH103" s="173"/>
      <c r="AI103" s="173"/>
      <c r="AJ103" s="173"/>
      <c r="AK103" s="173"/>
      <c r="AL103" s="173"/>
      <c r="AM103" s="173"/>
      <c r="AN103" s="173"/>
    </row>
    <row r="104" spans="1:40" s="5" customFormat="1" ht="26.25" customHeight="1">
      <c r="A104" s="227" t="s">
        <v>42</v>
      </c>
      <c r="B104" s="227"/>
      <c r="C104" s="227"/>
      <c r="D104" s="227"/>
      <c r="E104" s="227"/>
      <c r="F104" s="227"/>
      <c r="G104" s="8"/>
      <c r="H104" s="9"/>
      <c r="I104" s="9"/>
      <c r="J104" s="9"/>
      <c r="K104" s="9"/>
      <c r="L104" s="9"/>
      <c r="M104" s="9"/>
      <c r="N104" s="9"/>
      <c r="O104" s="2"/>
      <c r="P104" s="2"/>
      <c r="Q104" s="2"/>
      <c r="R104" s="2"/>
      <c r="S104" s="2"/>
      <c r="U104" s="173"/>
      <c r="V104" s="173"/>
      <c r="W104" s="173"/>
      <c r="X104" s="173"/>
      <c r="Y104" s="173"/>
      <c r="Z104" s="173"/>
      <c r="AA104" s="173"/>
      <c r="AB104" s="173"/>
      <c r="AC104" s="173"/>
      <c r="AD104" s="173"/>
      <c r="AE104" s="173"/>
      <c r="AF104" s="173"/>
      <c r="AG104" s="173"/>
      <c r="AH104" s="173"/>
      <c r="AI104" s="173"/>
      <c r="AJ104" s="173"/>
      <c r="AK104" s="173"/>
      <c r="AL104" s="173"/>
      <c r="AM104" s="173"/>
      <c r="AN104" s="173"/>
    </row>
    <row r="105" spans="1:40" s="5" customFormat="1" ht="14.25" customHeight="1" thickBot="1">
      <c r="A105" s="2"/>
      <c r="B105" s="2"/>
      <c r="C105" s="2"/>
      <c r="D105" s="2"/>
      <c r="E105" s="2"/>
      <c r="F105" s="2"/>
      <c r="G105" s="10"/>
      <c r="H105" s="10"/>
      <c r="I105" s="10"/>
      <c r="J105" s="10"/>
      <c r="K105" s="10"/>
      <c r="L105" s="10"/>
      <c r="M105" s="10"/>
      <c r="N105" s="10"/>
      <c r="O105" s="2"/>
      <c r="P105" s="2"/>
      <c r="Q105" s="2"/>
      <c r="R105" s="2"/>
      <c r="S105" s="2"/>
      <c r="U105" s="173"/>
      <c r="V105" s="173"/>
      <c r="W105" s="173"/>
      <c r="X105" s="173"/>
      <c r="Y105" s="173"/>
      <c r="Z105" s="173"/>
      <c r="AA105" s="173"/>
      <c r="AB105" s="173"/>
      <c r="AC105" s="173"/>
      <c r="AD105" s="173"/>
      <c r="AE105" s="173"/>
      <c r="AF105" s="173"/>
      <c r="AG105" s="173"/>
      <c r="AH105" s="173"/>
      <c r="AI105" s="173"/>
      <c r="AJ105" s="173"/>
      <c r="AK105" s="173"/>
      <c r="AL105" s="173"/>
      <c r="AM105" s="173"/>
      <c r="AN105" s="173"/>
    </row>
    <row r="106" spans="1:40" s="5" customFormat="1" ht="15" customHeight="1">
      <c r="A106" s="258" t="s">
        <v>43</v>
      </c>
      <c r="B106" s="259"/>
      <c r="C106" s="259"/>
      <c r="D106" s="259"/>
      <c r="E106" s="259"/>
      <c r="F106" s="259"/>
      <c r="G106" s="10"/>
      <c r="H106" s="10"/>
      <c r="I106" s="10"/>
      <c r="J106" s="10"/>
      <c r="K106" s="10"/>
      <c r="L106" s="10"/>
      <c r="M106" s="10"/>
      <c r="N106" s="10"/>
      <c r="O106" s="2"/>
      <c r="P106" s="2"/>
      <c r="Q106" s="2"/>
      <c r="R106" s="2"/>
      <c r="S106" s="2"/>
      <c r="U106" s="173"/>
      <c r="V106" s="173"/>
      <c r="W106" s="173"/>
      <c r="X106" s="173"/>
      <c r="Y106" s="173"/>
      <c r="Z106" s="173"/>
      <c r="AA106" s="173"/>
      <c r="AB106" s="173"/>
      <c r="AC106" s="173"/>
      <c r="AD106" s="173"/>
      <c r="AE106" s="173"/>
      <c r="AF106" s="173"/>
      <c r="AG106" s="173"/>
      <c r="AH106" s="173"/>
      <c r="AI106" s="173"/>
      <c r="AJ106" s="173"/>
      <c r="AK106" s="173"/>
      <c r="AL106" s="173"/>
      <c r="AM106" s="173"/>
      <c r="AN106" s="173"/>
    </row>
    <row r="107" spans="1:40" s="5" customFormat="1" ht="15" customHeight="1" thickBot="1">
      <c r="A107" s="31"/>
      <c r="B107" s="27"/>
      <c r="C107" s="26" t="s">
        <v>38</v>
      </c>
      <c r="D107" s="26" t="s">
        <v>39</v>
      </c>
      <c r="E107" s="26" t="s">
        <v>44</v>
      </c>
      <c r="F107" s="32" t="s">
        <v>45</v>
      </c>
      <c r="G107" s="11"/>
      <c r="H107" s="11"/>
      <c r="I107" s="11"/>
      <c r="J107" s="11"/>
      <c r="K107" s="11"/>
      <c r="L107" s="11"/>
      <c r="M107" s="11"/>
      <c r="N107" s="11"/>
      <c r="O107" s="2"/>
      <c r="P107" s="2"/>
      <c r="Q107" s="2"/>
      <c r="R107" s="2"/>
      <c r="S107" s="2"/>
      <c r="U107" s="173"/>
      <c r="V107" s="173"/>
      <c r="W107" s="173"/>
      <c r="X107" s="173"/>
      <c r="Y107" s="173"/>
      <c r="Z107" s="173"/>
      <c r="AA107" s="173"/>
      <c r="AB107" s="173"/>
      <c r="AC107" s="173"/>
      <c r="AD107" s="173"/>
      <c r="AE107" s="173"/>
      <c r="AF107" s="173"/>
      <c r="AG107" s="173"/>
      <c r="AH107" s="173"/>
      <c r="AI107" s="173"/>
      <c r="AJ107" s="173"/>
      <c r="AK107" s="173"/>
      <c r="AL107" s="173"/>
      <c r="AM107" s="173"/>
      <c r="AN107" s="173"/>
    </row>
    <row r="108" spans="1:40" s="5" customFormat="1" ht="15" customHeight="1" thickBot="1">
      <c r="A108" s="33" t="s">
        <v>46</v>
      </c>
      <c r="B108" s="34"/>
      <c r="C108" s="35">
        <f>R89</f>
        <v>0</v>
      </c>
      <c r="D108" s="36">
        <f>C108/12</f>
        <v>0</v>
      </c>
      <c r="E108" s="110">
        <f>25000*D108</f>
        <v>0</v>
      </c>
      <c r="F108" s="109">
        <v>0</v>
      </c>
      <c r="G108" s="12"/>
      <c r="H108" s="12"/>
      <c r="I108" s="12"/>
      <c r="J108" s="12"/>
      <c r="K108" s="12"/>
      <c r="L108" s="12"/>
      <c r="M108" s="12"/>
      <c r="N108" s="12"/>
      <c r="O108" s="13"/>
      <c r="P108" s="13"/>
      <c r="Q108" s="13"/>
      <c r="R108" s="13"/>
      <c r="S108" s="13"/>
      <c r="U108" s="173"/>
      <c r="V108" s="173"/>
      <c r="W108" s="173"/>
      <c r="X108" s="173"/>
      <c r="Y108" s="173"/>
      <c r="Z108" s="173"/>
      <c r="AA108" s="173"/>
      <c r="AB108" s="173"/>
      <c r="AC108" s="173"/>
      <c r="AD108" s="173"/>
      <c r="AE108" s="173"/>
      <c r="AF108" s="173"/>
      <c r="AG108" s="173"/>
      <c r="AH108" s="173"/>
      <c r="AI108" s="173"/>
      <c r="AJ108" s="173"/>
      <c r="AK108" s="173"/>
      <c r="AL108" s="173"/>
      <c r="AM108" s="173"/>
      <c r="AN108" s="173"/>
    </row>
    <row r="109" spans="1:40" s="5" customFormat="1" ht="90" customHeight="1">
      <c r="A109" s="240" t="s">
        <v>47</v>
      </c>
      <c r="B109" s="240"/>
      <c r="C109" s="240"/>
      <c r="D109" s="240"/>
      <c r="E109" s="240"/>
      <c r="F109" s="240"/>
      <c r="G109" s="14"/>
      <c r="H109" s="14"/>
      <c r="I109" s="14"/>
      <c r="J109" s="14"/>
      <c r="K109" s="14"/>
      <c r="L109" s="14"/>
      <c r="M109" s="14"/>
      <c r="N109" s="14"/>
      <c r="O109" s="2"/>
      <c r="P109" s="2"/>
      <c r="Q109" s="2"/>
      <c r="R109" s="2"/>
      <c r="S109" s="2"/>
      <c r="U109" s="173"/>
      <c r="V109" s="173"/>
      <c r="W109" s="173"/>
      <c r="X109" s="173"/>
      <c r="Y109" s="173"/>
      <c r="Z109" s="173"/>
      <c r="AA109" s="173"/>
      <c r="AB109" s="173"/>
      <c r="AC109" s="173"/>
      <c r="AD109" s="173"/>
      <c r="AE109" s="173"/>
      <c r="AF109" s="173"/>
      <c r="AG109" s="173"/>
      <c r="AH109" s="173"/>
      <c r="AI109" s="173"/>
      <c r="AJ109" s="173"/>
      <c r="AK109" s="173"/>
      <c r="AL109" s="173"/>
      <c r="AM109" s="173"/>
      <c r="AN109" s="173"/>
    </row>
    <row r="110" spans="1:40" ht="15" customHeight="1" thickBot="1">
      <c r="A110" s="16"/>
      <c r="B110" s="16"/>
      <c r="C110" s="1"/>
      <c r="D110" s="1"/>
      <c r="E110" s="1"/>
      <c r="F110" s="1"/>
      <c r="G110" s="15"/>
      <c r="H110" s="2"/>
      <c r="U110" s="169"/>
      <c r="V110" s="169"/>
      <c r="W110" s="169"/>
      <c r="X110" s="169"/>
      <c r="Y110" s="169"/>
      <c r="Z110" s="169"/>
      <c r="AA110" s="169"/>
      <c r="AB110" s="169"/>
      <c r="AC110" s="169"/>
      <c r="AD110" s="169"/>
      <c r="AE110" s="169"/>
      <c r="AF110" s="169"/>
      <c r="AG110" s="169"/>
      <c r="AH110" s="169"/>
      <c r="AI110" s="169"/>
      <c r="AJ110" s="169"/>
      <c r="AK110" s="169"/>
      <c r="AL110" s="169"/>
      <c r="AM110" s="169"/>
      <c r="AN110" s="169"/>
    </row>
    <row r="111" spans="1:40" ht="15" customHeight="1">
      <c r="A111" s="228" t="s">
        <v>48</v>
      </c>
      <c r="B111" s="229"/>
      <c r="C111" s="229"/>
      <c r="D111" s="229"/>
      <c r="E111" s="229"/>
      <c r="F111" s="229"/>
      <c r="G111" s="229"/>
      <c r="H111" s="229"/>
      <c r="I111" s="229"/>
      <c r="J111" s="229"/>
      <c r="K111" s="229"/>
      <c r="L111" s="229"/>
      <c r="M111" s="229"/>
      <c r="N111" s="229"/>
      <c r="O111" s="229"/>
      <c r="P111" s="229"/>
      <c r="Q111" s="229"/>
      <c r="R111" s="229"/>
      <c r="S111" s="230"/>
      <c r="U111" s="169"/>
      <c r="V111" s="169"/>
      <c r="W111" s="169"/>
      <c r="X111" s="169"/>
      <c r="Y111" s="169"/>
      <c r="Z111" s="169"/>
      <c r="AA111" s="169"/>
      <c r="AB111" s="169"/>
      <c r="AC111" s="169"/>
      <c r="AD111" s="169"/>
      <c r="AE111" s="169"/>
      <c r="AF111" s="169"/>
      <c r="AG111" s="169"/>
      <c r="AH111" s="169"/>
      <c r="AI111" s="169"/>
      <c r="AJ111" s="169"/>
      <c r="AK111" s="169"/>
      <c r="AL111" s="169"/>
      <c r="AM111" s="169"/>
      <c r="AN111" s="169"/>
    </row>
    <row r="112" spans="1:40" ht="15" customHeight="1">
      <c r="A112" s="231"/>
      <c r="B112" s="232"/>
      <c r="C112" s="232"/>
      <c r="D112" s="232"/>
      <c r="E112" s="232"/>
      <c r="F112" s="232"/>
      <c r="G112" s="232"/>
      <c r="H112" s="232"/>
      <c r="I112" s="232"/>
      <c r="J112" s="232"/>
      <c r="K112" s="232"/>
      <c r="L112" s="232"/>
      <c r="M112" s="232"/>
      <c r="N112" s="232"/>
      <c r="O112" s="232"/>
      <c r="P112" s="232"/>
      <c r="Q112" s="232"/>
      <c r="R112" s="232"/>
      <c r="S112" s="233"/>
      <c r="U112" s="169"/>
      <c r="V112" s="169"/>
      <c r="W112" s="169"/>
      <c r="X112" s="169"/>
      <c r="Y112" s="169"/>
      <c r="Z112" s="169"/>
      <c r="AA112" s="169"/>
      <c r="AB112" s="169"/>
      <c r="AC112" s="169"/>
      <c r="AD112" s="169"/>
      <c r="AE112" s="169"/>
      <c r="AF112" s="169"/>
      <c r="AG112" s="169"/>
      <c r="AH112" s="169"/>
      <c r="AI112" s="169"/>
      <c r="AJ112" s="169"/>
      <c r="AK112" s="169"/>
      <c r="AL112" s="169"/>
      <c r="AM112" s="169"/>
      <c r="AN112" s="169"/>
    </row>
    <row r="113" spans="1:40" s="23" customFormat="1" ht="15" customHeight="1">
      <c r="A113" s="234"/>
      <c r="B113" s="235"/>
      <c r="C113" s="235"/>
      <c r="D113" s="235"/>
      <c r="E113" s="235"/>
      <c r="F113" s="235"/>
      <c r="G113" s="235"/>
      <c r="H113" s="235"/>
      <c r="I113" s="235"/>
      <c r="J113" s="235"/>
      <c r="K113" s="235"/>
      <c r="L113" s="235"/>
      <c r="M113" s="235"/>
      <c r="N113" s="235"/>
      <c r="O113" s="235"/>
      <c r="P113" s="235"/>
      <c r="Q113" s="235"/>
      <c r="R113" s="235"/>
      <c r="S113" s="236"/>
      <c r="U113" s="174"/>
      <c r="V113" s="174"/>
      <c r="W113" s="174"/>
      <c r="X113" s="174"/>
      <c r="Y113" s="174"/>
      <c r="Z113" s="174"/>
      <c r="AA113" s="174"/>
      <c r="AB113" s="174"/>
      <c r="AC113" s="174"/>
      <c r="AD113" s="174"/>
      <c r="AE113" s="174"/>
      <c r="AF113" s="174"/>
      <c r="AG113" s="174"/>
      <c r="AH113" s="174"/>
      <c r="AI113" s="174"/>
      <c r="AJ113" s="174"/>
      <c r="AK113" s="174"/>
      <c r="AL113" s="174"/>
      <c r="AM113" s="174"/>
      <c r="AN113" s="174"/>
    </row>
    <row r="114" spans="1:40" s="23" customFormat="1" ht="15" customHeight="1">
      <c r="A114" s="234"/>
      <c r="B114" s="235"/>
      <c r="C114" s="235"/>
      <c r="D114" s="235"/>
      <c r="E114" s="235"/>
      <c r="F114" s="235"/>
      <c r="G114" s="235"/>
      <c r="H114" s="235"/>
      <c r="I114" s="235"/>
      <c r="J114" s="235"/>
      <c r="K114" s="235"/>
      <c r="L114" s="235"/>
      <c r="M114" s="235"/>
      <c r="N114" s="235"/>
      <c r="O114" s="235"/>
      <c r="P114" s="235"/>
      <c r="Q114" s="235"/>
      <c r="R114" s="235"/>
      <c r="S114" s="236"/>
      <c r="U114" s="174"/>
      <c r="V114" s="174"/>
      <c r="W114" s="174"/>
      <c r="X114" s="174"/>
      <c r="Y114" s="174"/>
      <c r="Z114" s="174"/>
      <c r="AA114" s="174"/>
      <c r="AB114" s="174"/>
      <c r="AC114" s="174"/>
      <c r="AD114" s="174"/>
      <c r="AE114" s="174"/>
      <c r="AF114" s="174"/>
      <c r="AG114" s="174"/>
      <c r="AH114" s="174"/>
      <c r="AI114" s="174"/>
      <c r="AJ114" s="174"/>
      <c r="AK114" s="174"/>
      <c r="AL114" s="174"/>
      <c r="AM114" s="174"/>
      <c r="AN114" s="174"/>
    </row>
    <row r="115" spans="1:40" s="23" customFormat="1" ht="15" customHeight="1">
      <c r="A115" s="234"/>
      <c r="B115" s="235"/>
      <c r="C115" s="235"/>
      <c r="D115" s="235"/>
      <c r="E115" s="235"/>
      <c r="F115" s="235"/>
      <c r="G115" s="235"/>
      <c r="H115" s="235"/>
      <c r="I115" s="235"/>
      <c r="J115" s="235"/>
      <c r="K115" s="235"/>
      <c r="L115" s="235"/>
      <c r="M115" s="235"/>
      <c r="N115" s="235"/>
      <c r="O115" s="235"/>
      <c r="P115" s="235"/>
      <c r="Q115" s="235"/>
      <c r="R115" s="235"/>
      <c r="S115" s="236"/>
      <c r="U115" s="174"/>
      <c r="V115" s="174"/>
      <c r="W115" s="174"/>
      <c r="X115" s="174"/>
      <c r="Y115" s="174"/>
      <c r="Z115" s="174"/>
      <c r="AA115" s="174"/>
      <c r="AB115" s="174"/>
      <c r="AC115" s="174"/>
      <c r="AD115" s="174"/>
      <c r="AE115" s="174"/>
      <c r="AF115" s="174"/>
      <c r="AG115" s="174"/>
      <c r="AH115" s="174"/>
      <c r="AI115" s="174"/>
      <c r="AJ115" s="174"/>
      <c r="AK115" s="174"/>
      <c r="AL115" s="174"/>
      <c r="AM115" s="174"/>
      <c r="AN115" s="174"/>
    </row>
    <row r="116" spans="1:40" s="23" customFormat="1" ht="15" customHeight="1">
      <c r="A116" s="234"/>
      <c r="B116" s="235"/>
      <c r="C116" s="235"/>
      <c r="D116" s="235"/>
      <c r="E116" s="235"/>
      <c r="F116" s="235"/>
      <c r="G116" s="235"/>
      <c r="H116" s="235"/>
      <c r="I116" s="235"/>
      <c r="J116" s="235"/>
      <c r="K116" s="235"/>
      <c r="L116" s="235"/>
      <c r="M116" s="235"/>
      <c r="N116" s="235"/>
      <c r="O116" s="235"/>
      <c r="P116" s="235"/>
      <c r="Q116" s="235"/>
      <c r="R116" s="235"/>
      <c r="S116" s="236"/>
      <c r="U116" s="174"/>
      <c r="V116" s="174"/>
      <c r="W116" s="174"/>
      <c r="X116" s="174"/>
      <c r="Y116" s="174"/>
      <c r="Z116" s="174"/>
      <c r="AA116" s="174"/>
      <c r="AB116" s="174"/>
      <c r="AC116" s="174"/>
      <c r="AD116" s="174"/>
      <c r="AE116" s="174"/>
      <c r="AF116" s="174"/>
      <c r="AG116" s="174"/>
      <c r="AH116" s="174"/>
      <c r="AI116" s="174"/>
      <c r="AJ116" s="174"/>
      <c r="AK116" s="174"/>
      <c r="AL116" s="174"/>
      <c r="AM116" s="174"/>
      <c r="AN116" s="174"/>
    </row>
    <row r="117" spans="1:40" s="23" customFormat="1" ht="15" customHeight="1">
      <c r="A117" s="234"/>
      <c r="B117" s="235"/>
      <c r="C117" s="235"/>
      <c r="D117" s="235"/>
      <c r="E117" s="235"/>
      <c r="F117" s="235"/>
      <c r="G117" s="235"/>
      <c r="H117" s="235"/>
      <c r="I117" s="235"/>
      <c r="J117" s="235"/>
      <c r="K117" s="235"/>
      <c r="L117" s="235"/>
      <c r="M117" s="235"/>
      <c r="N117" s="235"/>
      <c r="O117" s="235"/>
      <c r="P117" s="235"/>
      <c r="Q117" s="235"/>
      <c r="R117" s="235"/>
      <c r="S117" s="236"/>
      <c r="U117" s="174"/>
      <c r="V117" s="174"/>
      <c r="W117" s="174"/>
      <c r="X117" s="174"/>
      <c r="Y117" s="174"/>
      <c r="Z117" s="174"/>
      <c r="AA117" s="174"/>
      <c r="AB117" s="174"/>
      <c r="AC117" s="174"/>
      <c r="AD117" s="174"/>
      <c r="AE117" s="174"/>
      <c r="AF117" s="174"/>
      <c r="AG117" s="174"/>
      <c r="AH117" s="174"/>
      <c r="AI117" s="174"/>
      <c r="AJ117" s="174"/>
      <c r="AK117" s="174"/>
      <c r="AL117" s="174"/>
      <c r="AM117" s="174"/>
      <c r="AN117" s="174"/>
    </row>
    <row r="118" spans="1:40" s="23" customFormat="1" ht="15" customHeight="1">
      <c r="A118" s="234"/>
      <c r="B118" s="235"/>
      <c r="C118" s="235"/>
      <c r="D118" s="235"/>
      <c r="E118" s="235"/>
      <c r="F118" s="235"/>
      <c r="G118" s="235"/>
      <c r="H118" s="235"/>
      <c r="I118" s="235"/>
      <c r="J118" s="235"/>
      <c r="K118" s="235"/>
      <c r="L118" s="235"/>
      <c r="M118" s="235"/>
      <c r="N118" s="235"/>
      <c r="O118" s="235"/>
      <c r="P118" s="235"/>
      <c r="Q118" s="235"/>
      <c r="R118" s="235"/>
      <c r="S118" s="236"/>
      <c r="U118" s="174"/>
      <c r="V118" s="174"/>
      <c r="W118" s="174"/>
      <c r="X118" s="174"/>
      <c r="Y118" s="174"/>
      <c r="Z118" s="174"/>
      <c r="AA118" s="174"/>
      <c r="AB118" s="174"/>
      <c r="AC118" s="174"/>
      <c r="AD118" s="174"/>
      <c r="AE118" s="174"/>
      <c r="AF118" s="174"/>
      <c r="AG118" s="174"/>
      <c r="AH118" s="174"/>
      <c r="AI118" s="174"/>
      <c r="AJ118" s="174"/>
      <c r="AK118" s="174"/>
      <c r="AL118" s="174"/>
      <c r="AM118" s="174"/>
      <c r="AN118" s="174"/>
    </row>
    <row r="119" spans="1:40" s="23" customFormat="1" ht="15" customHeight="1">
      <c r="A119" s="234"/>
      <c r="B119" s="235"/>
      <c r="C119" s="235"/>
      <c r="D119" s="235"/>
      <c r="E119" s="235"/>
      <c r="F119" s="235"/>
      <c r="G119" s="235"/>
      <c r="H119" s="235"/>
      <c r="I119" s="235"/>
      <c r="J119" s="235"/>
      <c r="K119" s="235"/>
      <c r="L119" s="235"/>
      <c r="M119" s="235"/>
      <c r="N119" s="235"/>
      <c r="O119" s="235"/>
      <c r="P119" s="235"/>
      <c r="Q119" s="235"/>
      <c r="R119" s="235"/>
      <c r="S119" s="236"/>
      <c r="U119" s="174"/>
      <c r="V119" s="174"/>
      <c r="W119" s="174"/>
      <c r="X119" s="174"/>
      <c r="Y119" s="174"/>
      <c r="Z119" s="174"/>
      <c r="AA119" s="174"/>
      <c r="AB119" s="174"/>
      <c r="AC119" s="174"/>
      <c r="AD119" s="174"/>
      <c r="AE119" s="174"/>
      <c r="AF119" s="174"/>
      <c r="AG119" s="174"/>
      <c r="AH119" s="174"/>
      <c r="AI119" s="174"/>
      <c r="AJ119" s="174"/>
      <c r="AK119" s="174"/>
      <c r="AL119" s="174"/>
      <c r="AM119" s="174"/>
      <c r="AN119" s="174"/>
    </row>
    <row r="120" spans="1:40" s="23" customFormat="1" ht="15" customHeight="1">
      <c r="A120" s="234"/>
      <c r="B120" s="235"/>
      <c r="C120" s="235"/>
      <c r="D120" s="235"/>
      <c r="E120" s="235"/>
      <c r="F120" s="235"/>
      <c r="G120" s="235"/>
      <c r="H120" s="235"/>
      <c r="I120" s="235"/>
      <c r="J120" s="235"/>
      <c r="K120" s="235"/>
      <c r="L120" s="235"/>
      <c r="M120" s="235"/>
      <c r="N120" s="235"/>
      <c r="O120" s="235"/>
      <c r="P120" s="235"/>
      <c r="Q120" s="235"/>
      <c r="R120" s="235"/>
      <c r="S120" s="236"/>
      <c r="U120" s="174"/>
      <c r="V120" s="174"/>
      <c r="W120" s="174"/>
      <c r="X120" s="174"/>
      <c r="Y120" s="174"/>
      <c r="Z120" s="174"/>
      <c r="AA120" s="174"/>
      <c r="AB120" s="174"/>
      <c r="AC120" s="174"/>
      <c r="AD120" s="174"/>
      <c r="AE120" s="174"/>
      <c r="AF120" s="174"/>
      <c r="AG120" s="174"/>
      <c r="AH120" s="174"/>
      <c r="AI120" s="174"/>
      <c r="AJ120" s="174"/>
      <c r="AK120" s="174"/>
      <c r="AL120" s="174"/>
      <c r="AM120" s="174"/>
      <c r="AN120" s="174"/>
    </row>
    <row r="121" spans="1:40" s="23" customFormat="1" ht="15" customHeight="1">
      <c r="A121" s="234"/>
      <c r="B121" s="235"/>
      <c r="C121" s="235"/>
      <c r="D121" s="235"/>
      <c r="E121" s="235"/>
      <c r="F121" s="235"/>
      <c r="G121" s="235"/>
      <c r="H121" s="235"/>
      <c r="I121" s="235"/>
      <c r="J121" s="235"/>
      <c r="K121" s="235"/>
      <c r="L121" s="235"/>
      <c r="M121" s="235"/>
      <c r="N121" s="235"/>
      <c r="O121" s="235"/>
      <c r="P121" s="235"/>
      <c r="Q121" s="235"/>
      <c r="R121" s="235"/>
      <c r="S121" s="236"/>
      <c r="U121" s="174"/>
      <c r="V121" s="174"/>
      <c r="W121" s="174"/>
      <c r="X121" s="174"/>
      <c r="Y121" s="174"/>
      <c r="Z121" s="174"/>
      <c r="AA121" s="174"/>
      <c r="AB121" s="174"/>
      <c r="AC121" s="174"/>
      <c r="AD121" s="174"/>
      <c r="AE121" s="174"/>
      <c r="AF121" s="174"/>
      <c r="AG121" s="174"/>
      <c r="AH121" s="174"/>
      <c r="AI121" s="174"/>
      <c r="AJ121" s="174"/>
      <c r="AK121" s="174"/>
      <c r="AL121" s="174"/>
      <c r="AM121" s="174"/>
      <c r="AN121" s="174"/>
    </row>
    <row r="122" spans="1:40" s="23" customFormat="1" ht="15" customHeight="1">
      <c r="A122" s="234"/>
      <c r="B122" s="235"/>
      <c r="C122" s="235"/>
      <c r="D122" s="235"/>
      <c r="E122" s="235"/>
      <c r="F122" s="235"/>
      <c r="G122" s="235"/>
      <c r="H122" s="235"/>
      <c r="I122" s="235"/>
      <c r="J122" s="235"/>
      <c r="K122" s="235"/>
      <c r="L122" s="235"/>
      <c r="M122" s="235"/>
      <c r="N122" s="235"/>
      <c r="O122" s="235"/>
      <c r="P122" s="235"/>
      <c r="Q122" s="235"/>
      <c r="R122" s="235"/>
      <c r="S122" s="236"/>
      <c r="U122" s="174"/>
      <c r="V122" s="174"/>
      <c r="W122" s="174"/>
      <c r="X122" s="174"/>
      <c r="Y122" s="174"/>
      <c r="Z122" s="174"/>
      <c r="AA122" s="174"/>
      <c r="AB122" s="174"/>
      <c r="AC122" s="174"/>
      <c r="AD122" s="174"/>
      <c r="AE122" s="174"/>
      <c r="AF122" s="174"/>
      <c r="AG122" s="174"/>
      <c r="AH122" s="174"/>
      <c r="AI122" s="174"/>
      <c r="AJ122" s="174"/>
      <c r="AK122" s="174"/>
      <c r="AL122" s="174"/>
      <c r="AM122" s="174"/>
      <c r="AN122" s="174"/>
    </row>
    <row r="123" spans="1:40" s="23" customFormat="1" ht="15" customHeight="1">
      <c r="A123" s="234"/>
      <c r="B123" s="235"/>
      <c r="C123" s="235"/>
      <c r="D123" s="235"/>
      <c r="E123" s="235"/>
      <c r="F123" s="235"/>
      <c r="G123" s="235"/>
      <c r="H123" s="235"/>
      <c r="I123" s="235"/>
      <c r="J123" s="235"/>
      <c r="K123" s="235"/>
      <c r="L123" s="235"/>
      <c r="M123" s="235"/>
      <c r="N123" s="235"/>
      <c r="O123" s="235"/>
      <c r="P123" s="235"/>
      <c r="Q123" s="235"/>
      <c r="R123" s="235"/>
      <c r="S123" s="236"/>
      <c r="U123" s="174"/>
      <c r="V123" s="174"/>
      <c r="W123" s="174"/>
      <c r="X123" s="174"/>
      <c r="Y123" s="174"/>
      <c r="Z123" s="174"/>
      <c r="AA123" s="174"/>
      <c r="AB123" s="174"/>
      <c r="AC123" s="174"/>
      <c r="AD123" s="174"/>
      <c r="AE123" s="174"/>
      <c r="AF123" s="174"/>
      <c r="AG123" s="174"/>
      <c r="AH123" s="174"/>
      <c r="AI123" s="174"/>
      <c r="AJ123" s="174"/>
      <c r="AK123" s="174"/>
      <c r="AL123" s="174"/>
      <c r="AM123" s="174"/>
      <c r="AN123" s="174"/>
    </row>
    <row r="124" spans="1:40" ht="15" customHeight="1">
      <c r="A124" s="234"/>
      <c r="B124" s="235"/>
      <c r="C124" s="235"/>
      <c r="D124" s="235"/>
      <c r="E124" s="235"/>
      <c r="F124" s="235"/>
      <c r="G124" s="235"/>
      <c r="H124" s="235"/>
      <c r="I124" s="235"/>
      <c r="J124" s="235"/>
      <c r="K124" s="235"/>
      <c r="L124" s="235"/>
      <c r="M124" s="235"/>
      <c r="N124" s="235"/>
      <c r="O124" s="235"/>
      <c r="P124" s="235"/>
      <c r="Q124" s="235"/>
      <c r="R124" s="235"/>
      <c r="S124" s="236"/>
      <c r="U124" s="169"/>
      <c r="V124" s="169"/>
      <c r="W124" s="169"/>
      <c r="X124" s="169"/>
      <c r="Y124" s="169"/>
      <c r="Z124" s="169"/>
      <c r="AA124" s="169"/>
      <c r="AB124" s="169"/>
      <c r="AC124" s="169"/>
      <c r="AD124" s="169"/>
      <c r="AE124" s="169"/>
      <c r="AF124" s="169"/>
      <c r="AG124" s="169"/>
      <c r="AH124" s="169"/>
      <c r="AI124" s="169"/>
      <c r="AJ124" s="169"/>
      <c r="AK124" s="169"/>
      <c r="AL124" s="169"/>
      <c r="AM124" s="169"/>
      <c r="AN124" s="169"/>
    </row>
    <row r="125" spans="1:40" ht="15" customHeight="1" thickBot="1">
      <c r="A125" s="237"/>
      <c r="B125" s="238"/>
      <c r="C125" s="238"/>
      <c r="D125" s="238"/>
      <c r="E125" s="238"/>
      <c r="F125" s="238"/>
      <c r="G125" s="238"/>
      <c r="H125" s="238"/>
      <c r="I125" s="238"/>
      <c r="J125" s="238"/>
      <c r="K125" s="238"/>
      <c r="L125" s="238"/>
      <c r="M125" s="238"/>
      <c r="N125" s="238"/>
      <c r="O125" s="238"/>
      <c r="P125" s="238"/>
      <c r="Q125" s="238"/>
      <c r="R125" s="238"/>
      <c r="S125" s="239"/>
      <c r="U125" s="169"/>
      <c r="V125" s="169"/>
      <c r="W125" s="169"/>
      <c r="X125" s="169"/>
      <c r="Y125" s="169"/>
      <c r="Z125" s="169"/>
      <c r="AA125" s="169"/>
      <c r="AB125" s="169"/>
      <c r="AC125" s="169"/>
      <c r="AD125" s="169"/>
      <c r="AE125" s="169"/>
      <c r="AF125" s="169"/>
      <c r="AG125" s="169"/>
      <c r="AH125" s="169"/>
      <c r="AI125" s="169"/>
      <c r="AJ125" s="169"/>
      <c r="AK125" s="169"/>
      <c r="AL125" s="169"/>
      <c r="AM125" s="169"/>
      <c r="AN125" s="169"/>
    </row>
    <row r="126" spans="1:40" ht="15" customHeight="1">
      <c r="A126" s="253" t="s">
        <v>49</v>
      </c>
      <c r="B126" s="254"/>
      <c r="C126" s="255"/>
      <c r="D126" s="255"/>
      <c r="E126" s="256"/>
      <c r="F126" s="256"/>
      <c r="G126" s="257"/>
      <c r="H126" s="17"/>
      <c r="I126" s="17"/>
      <c r="J126" s="17"/>
      <c r="K126" s="17"/>
      <c r="L126" s="273" t="s">
        <v>50</v>
      </c>
      <c r="M126" s="274"/>
      <c r="N126" s="274"/>
      <c r="O126" s="274"/>
      <c r="P126" s="274"/>
      <c r="Q126" s="274"/>
      <c r="R126" s="274"/>
      <c r="S126" s="275"/>
      <c r="U126" s="169"/>
      <c r="V126" s="169"/>
      <c r="W126" s="169"/>
      <c r="X126" s="169"/>
      <c r="Y126" s="169"/>
      <c r="Z126" s="169"/>
      <c r="AA126" s="169"/>
      <c r="AB126" s="169"/>
      <c r="AC126" s="169"/>
      <c r="AD126" s="169"/>
      <c r="AE126" s="169"/>
      <c r="AF126" s="169"/>
      <c r="AG126" s="169"/>
      <c r="AH126" s="169"/>
      <c r="AI126" s="169"/>
      <c r="AJ126" s="169"/>
      <c r="AK126" s="169"/>
      <c r="AL126" s="169"/>
      <c r="AM126" s="169"/>
      <c r="AN126" s="169"/>
    </row>
    <row r="127" spans="1:40" ht="39" customHeight="1">
      <c r="A127" s="19" t="s">
        <v>51</v>
      </c>
      <c r="B127" s="96" t="s">
        <v>52</v>
      </c>
      <c r="C127" s="269" t="s">
        <v>53</v>
      </c>
      <c r="D127" s="270"/>
      <c r="E127" s="96" t="s">
        <v>54</v>
      </c>
      <c r="F127" s="18" t="s">
        <v>55</v>
      </c>
      <c r="G127" s="20" t="s">
        <v>56</v>
      </c>
      <c r="H127" s="12"/>
      <c r="I127" s="12"/>
      <c r="J127" s="12"/>
      <c r="K127" s="12"/>
      <c r="L127" s="234"/>
      <c r="M127" s="235"/>
      <c r="N127" s="235"/>
      <c r="O127" s="235"/>
      <c r="P127" s="235"/>
      <c r="Q127" s="235"/>
      <c r="R127" s="235"/>
      <c r="S127" s="236"/>
      <c r="U127" s="169"/>
      <c r="V127" s="169"/>
      <c r="W127" s="169"/>
      <c r="X127" s="169"/>
      <c r="Y127" s="169"/>
      <c r="Z127" s="169"/>
      <c r="AA127" s="169"/>
      <c r="AB127" s="169"/>
      <c r="AC127" s="169"/>
      <c r="AD127" s="169"/>
      <c r="AE127" s="169"/>
      <c r="AF127" s="169"/>
      <c r="AG127" s="169"/>
      <c r="AH127" s="169"/>
      <c r="AI127" s="169"/>
      <c r="AJ127" s="169"/>
      <c r="AK127" s="169"/>
      <c r="AL127" s="169"/>
      <c r="AM127" s="169"/>
      <c r="AN127" s="169"/>
    </row>
    <row r="128" spans="1:40" ht="16.5" customHeight="1">
      <c r="A128" s="81"/>
      <c r="B128" s="108"/>
      <c r="C128" s="216"/>
      <c r="D128" s="216"/>
      <c r="E128" s="95"/>
      <c r="F128" s="108"/>
      <c r="G128" s="82"/>
      <c r="H128" s="12"/>
      <c r="I128" s="12"/>
      <c r="J128" s="12"/>
      <c r="K128" s="12"/>
      <c r="L128" s="234"/>
      <c r="M128" s="235"/>
      <c r="N128" s="235"/>
      <c r="O128" s="235"/>
      <c r="P128" s="235"/>
      <c r="Q128" s="235"/>
      <c r="R128" s="235"/>
      <c r="S128" s="236"/>
      <c r="U128" s="169"/>
      <c r="V128" s="169"/>
      <c r="W128" s="169"/>
      <c r="X128" s="169"/>
      <c r="Y128" s="169"/>
      <c r="Z128" s="169"/>
      <c r="AA128" s="169"/>
      <c r="AB128" s="169"/>
      <c r="AC128" s="169"/>
      <c r="AD128" s="169"/>
      <c r="AE128" s="169"/>
      <c r="AF128" s="169"/>
      <c r="AG128" s="169"/>
      <c r="AH128" s="169"/>
      <c r="AI128" s="169"/>
      <c r="AJ128" s="169"/>
      <c r="AK128" s="169"/>
      <c r="AL128" s="169"/>
      <c r="AM128" s="169"/>
      <c r="AN128" s="169"/>
    </row>
    <row r="129" spans="1:40" ht="16.5" customHeight="1">
      <c r="A129" s="81"/>
      <c r="B129" s="95"/>
      <c r="C129" s="216"/>
      <c r="D129" s="216"/>
      <c r="E129" s="95"/>
      <c r="F129" s="95"/>
      <c r="G129" s="82"/>
      <c r="H129" s="2"/>
      <c r="L129" s="234"/>
      <c r="M129" s="235"/>
      <c r="N129" s="235"/>
      <c r="O129" s="235"/>
      <c r="P129" s="235"/>
      <c r="Q129" s="235"/>
      <c r="R129" s="235"/>
      <c r="S129" s="236"/>
      <c r="U129" s="169"/>
      <c r="V129" s="169"/>
      <c r="W129" s="169"/>
      <c r="X129" s="169"/>
      <c r="Y129" s="169"/>
      <c r="Z129" s="169"/>
      <c r="AA129" s="169"/>
      <c r="AB129" s="169"/>
      <c r="AC129" s="169"/>
      <c r="AD129" s="169"/>
      <c r="AE129" s="169"/>
      <c r="AF129" s="169"/>
      <c r="AG129" s="169"/>
      <c r="AH129" s="169"/>
      <c r="AI129" s="169"/>
      <c r="AJ129" s="169"/>
      <c r="AK129" s="169"/>
      <c r="AL129" s="169"/>
      <c r="AM129" s="169"/>
      <c r="AN129" s="169"/>
    </row>
    <row r="130" spans="1:40" ht="16.5" customHeight="1">
      <c r="A130" s="81"/>
      <c r="B130" s="95"/>
      <c r="C130" s="216"/>
      <c r="D130" s="216"/>
      <c r="E130" s="95"/>
      <c r="F130" s="95"/>
      <c r="G130" s="82"/>
      <c r="H130" s="2"/>
      <c r="L130" s="234"/>
      <c r="M130" s="235"/>
      <c r="N130" s="235"/>
      <c r="O130" s="235"/>
      <c r="P130" s="235"/>
      <c r="Q130" s="235"/>
      <c r="R130" s="235"/>
      <c r="S130" s="236"/>
      <c r="U130" s="169"/>
      <c r="V130" s="169"/>
      <c r="W130" s="169"/>
      <c r="X130" s="169"/>
      <c r="Y130" s="169"/>
      <c r="Z130" s="169"/>
      <c r="AA130" s="169"/>
      <c r="AB130" s="169"/>
      <c r="AC130" s="169"/>
      <c r="AD130" s="169"/>
      <c r="AE130" s="169"/>
      <c r="AF130" s="169"/>
      <c r="AG130" s="169"/>
      <c r="AH130" s="169"/>
      <c r="AI130" s="169"/>
      <c r="AJ130" s="169"/>
      <c r="AK130" s="169"/>
      <c r="AL130" s="169"/>
      <c r="AM130" s="169"/>
      <c r="AN130" s="169"/>
    </row>
    <row r="131" spans="1:40" ht="16.5" customHeight="1">
      <c r="A131" s="81"/>
      <c r="B131" s="95"/>
      <c r="C131" s="216"/>
      <c r="D131" s="216"/>
      <c r="E131" s="95"/>
      <c r="F131" s="95"/>
      <c r="G131" s="82"/>
      <c r="H131" s="2"/>
      <c r="L131" s="234"/>
      <c r="M131" s="235"/>
      <c r="N131" s="235"/>
      <c r="O131" s="235"/>
      <c r="P131" s="235"/>
      <c r="Q131" s="235"/>
      <c r="R131" s="235"/>
      <c r="S131" s="236"/>
      <c r="U131" s="169"/>
      <c r="V131" s="169"/>
      <c r="W131" s="169"/>
      <c r="X131" s="169"/>
      <c r="Y131" s="169"/>
      <c r="Z131" s="169"/>
      <c r="AA131" s="169"/>
      <c r="AB131" s="169"/>
      <c r="AC131" s="169"/>
      <c r="AD131" s="169"/>
      <c r="AE131" s="169"/>
      <c r="AF131" s="169"/>
      <c r="AG131" s="169"/>
      <c r="AH131" s="169"/>
      <c r="AI131" s="169"/>
      <c r="AJ131" s="169"/>
      <c r="AK131" s="169"/>
      <c r="AL131" s="169"/>
      <c r="AM131" s="169"/>
      <c r="AN131" s="169"/>
    </row>
    <row r="132" spans="1:40" ht="16.5" customHeight="1">
      <c r="A132" s="81"/>
      <c r="B132" s="95"/>
      <c r="C132" s="216"/>
      <c r="D132" s="216"/>
      <c r="E132" s="95"/>
      <c r="F132" s="95"/>
      <c r="G132" s="82"/>
      <c r="H132" s="2"/>
      <c r="L132" s="234"/>
      <c r="M132" s="235"/>
      <c r="N132" s="235"/>
      <c r="O132" s="235"/>
      <c r="P132" s="235"/>
      <c r="Q132" s="235"/>
      <c r="R132" s="235"/>
      <c r="S132" s="236"/>
      <c r="U132" s="169"/>
      <c r="V132" s="169"/>
      <c r="W132" s="169"/>
      <c r="X132" s="169"/>
      <c r="Y132" s="169"/>
      <c r="Z132" s="169"/>
      <c r="AA132" s="169"/>
      <c r="AB132" s="169"/>
      <c r="AC132" s="169"/>
      <c r="AD132" s="169"/>
      <c r="AE132" s="169"/>
      <c r="AF132" s="169"/>
      <c r="AG132" s="169"/>
      <c r="AH132" s="169"/>
      <c r="AI132" s="169"/>
      <c r="AJ132" s="169"/>
      <c r="AK132" s="169"/>
      <c r="AL132" s="169"/>
      <c r="AM132" s="169"/>
      <c r="AN132" s="169"/>
    </row>
    <row r="133" spans="1:40" ht="16.5" customHeight="1">
      <c r="A133" s="81"/>
      <c r="B133" s="95"/>
      <c r="C133" s="216"/>
      <c r="D133" s="216"/>
      <c r="E133" s="95"/>
      <c r="F133" s="95"/>
      <c r="G133" s="82"/>
      <c r="H133" s="2"/>
      <c r="L133" s="234"/>
      <c r="M133" s="235"/>
      <c r="N133" s="235"/>
      <c r="O133" s="235"/>
      <c r="P133" s="235"/>
      <c r="Q133" s="235"/>
      <c r="R133" s="235"/>
      <c r="S133" s="236"/>
      <c r="U133" s="169"/>
      <c r="V133" s="169"/>
      <c r="W133" s="169"/>
      <c r="X133" s="169"/>
      <c r="Y133" s="169"/>
      <c r="Z133" s="169"/>
      <c r="AA133" s="169"/>
      <c r="AB133" s="169"/>
      <c r="AC133" s="169"/>
      <c r="AD133" s="169"/>
      <c r="AE133" s="169"/>
      <c r="AF133" s="169"/>
      <c r="AG133" s="169"/>
      <c r="AH133" s="169"/>
      <c r="AI133" s="169"/>
      <c r="AJ133" s="169"/>
      <c r="AK133" s="169"/>
      <c r="AL133" s="169"/>
      <c r="AM133" s="169"/>
      <c r="AN133" s="169"/>
    </row>
    <row r="134" spans="1:40" ht="16.5" customHeight="1">
      <c r="A134" s="81"/>
      <c r="B134" s="95"/>
      <c r="C134" s="216"/>
      <c r="D134" s="216"/>
      <c r="E134" s="95"/>
      <c r="F134" s="95"/>
      <c r="G134" s="82"/>
      <c r="H134" s="2"/>
      <c r="L134" s="234"/>
      <c r="M134" s="235"/>
      <c r="N134" s="235"/>
      <c r="O134" s="235"/>
      <c r="P134" s="235"/>
      <c r="Q134" s="235"/>
      <c r="R134" s="235"/>
      <c r="S134" s="236"/>
      <c r="U134" s="169"/>
      <c r="V134" s="169"/>
      <c r="W134" s="169"/>
      <c r="X134" s="169"/>
      <c r="Y134" s="169"/>
      <c r="Z134" s="169"/>
      <c r="AA134" s="169"/>
      <c r="AB134" s="169"/>
      <c r="AC134" s="169"/>
      <c r="AD134" s="169"/>
      <c r="AE134" s="169"/>
      <c r="AF134" s="169"/>
      <c r="AG134" s="169"/>
      <c r="AH134" s="169"/>
      <c r="AI134" s="169"/>
      <c r="AJ134" s="169"/>
      <c r="AK134" s="169"/>
      <c r="AL134" s="169"/>
      <c r="AM134" s="169"/>
      <c r="AN134" s="169"/>
    </row>
    <row r="135" spans="1:40" ht="16.5" customHeight="1">
      <c r="A135" s="81"/>
      <c r="B135" s="95"/>
      <c r="C135" s="216"/>
      <c r="D135" s="216"/>
      <c r="E135" s="95"/>
      <c r="F135" s="95"/>
      <c r="G135" s="82"/>
      <c r="H135" s="2"/>
      <c r="L135" s="234"/>
      <c r="M135" s="235"/>
      <c r="N135" s="235"/>
      <c r="O135" s="235"/>
      <c r="P135" s="235"/>
      <c r="Q135" s="235"/>
      <c r="R135" s="235"/>
      <c r="S135" s="236"/>
      <c r="U135" s="169"/>
      <c r="V135" s="169"/>
      <c r="W135" s="169"/>
      <c r="X135" s="169"/>
      <c r="Y135" s="169"/>
      <c r="Z135" s="169"/>
      <c r="AA135" s="169"/>
      <c r="AB135" s="169"/>
      <c r="AC135" s="169"/>
      <c r="AD135" s="169"/>
      <c r="AE135" s="169"/>
      <c r="AF135" s="169"/>
      <c r="AG135" s="169"/>
      <c r="AH135" s="169"/>
      <c r="AI135" s="169"/>
      <c r="AJ135" s="169"/>
      <c r="AK135" s="169"/>
      <c r="AL135" s="169"/>
      <c r="AM135" s="169"/>
      <c r="AN135" s="169"/>
    </row>
    <row r="136" spans="1:40" ht="16.5" customHeight="1">
      <c r="A136" s="81"/>
      <c r="B136" s="95"/>
      <c r="C136" s="216"/>
      <c r="D136" s="216"/>
      <c r="E136" s="95"/>
      <c r="F136" s="95"/>
      <c r="G136" s="82"/>
      <c r="H136" s="2"/>
      <c r="L136" s="234"/>
      <c r="M136" s="235"/>
      <c r="N136" s="235"/>
      <c r="O136" s="235"/>
      <c r="P136" s="235"/>
      <c r="Q136" s="235"/>
      <c r="R136" s="235"/>
      <c r="S136" s="236"/>
      <c r="U136" s="169"/>
      <c r="V136" s="169"/>
      <c r="W136" s="169"/>
      <c r="X136" s="169"/>
      <c r="Y136" s="169"/>
      <c r="Z136" s="169"/>
      <c r="AA136" s="169"/>
      <c r="AB136" s="169"/>
      <c r="AC136" s="169"/>
      <c r="AD136" s="169"/>
      <c r="AE136" s="169"/>
      <c r="AF136" s="169"/>
      <c r="AG136" s="169"/>
      <c r="AH136" s="169"/>
      <c r="AI136" s="169"/>
      <c r="AJ136" s="169"/>
      <c r="AK136" s="169"/>
      <c r="AL136" s="169"/>
      <c r="AM136" s="169"/>
      <c r="AN136" s="169"/>
    </row>
    <row r="137" spans="1:40" ht="16.5" customHeight="1">
      <c r="A137" s="81"/>
      <c r="B137" s="95"/>
      <c r="C137" s="216"/>
      <c r="D137" s="216"/>
      <c r="E137" s="95"/>
      <c r="F137" s="95"/>
      <c r="G137" s="82"/>
      <c r="H137" s="2"/>
      <c r="L137" s="234"/>
      <c r="M137" s="235"/>
      <c r="N137" s="235"/>
      <c r="O137" s="235"/>
      <c r="P137" s="235"/>
      <c r="Q137" s="235"/>
      <c r="R137" s="235"/>
      <c r="S137" s="236"/>
      <c r="U137" s="169"/>
      <c r="V137" s="169"/>
      <c r="W137" s="169"/>
      <c r="X137" s="169"/>
      <c r="Y137" s="169"/>
      <c r="Z137" s="169"/>
      <c r="AA137" s="169"/>
      <c r="AB137" s="169"/>
      <c r="AC137" s="169"/>
      <c r="AD137" s="169"/>
      <c r="AE137" s="169"/>
      <c r="AF137" s="169"/>
      <c r="AG137" s="169"/>
      <c r="AH137" s="169"/>
      <c r="AI137" s="169"/>
      <c r="AJ137" s="169"/>
      <c r="AK137" s="169"/>
      <c r="AL137" s="169"/>
      <c r="AM137" s="169"/>
      <c r="AN137" s="169"/>
    </row>
    <row r="138" spans="1:40" ht="16.5" customHeight="1">
      <c r="A138" s="81"/>
      <c r="B138" s="95"/>
      <c r="C138" s="277"/>
      <c r="D138" s="278"/>
      <c r="E138" s="95"/>
      <c r="F138" s="95"/>
      <c r="G138" s="82"/>
      <c r="H138" s="2"/>
      <c r="L138" s="234"/>
      <c r="M138" s="235"/>
      <c r="N138" s="235"/>
      <c r="O138" s="235"/>
      <c r="P138" s="235"/>
      <c r="Q138" s="235"/>
      <c r="R138" s="235"/>
      <c r="S138" s="236"/>
      <c r="U138" s="169"/>
      <c r="V138" s="169"/>
      <c r="W138" s="169"/>
      <c r="X138" s="169"/>
      <c r="Y138" s="169"/>
      <c r="Z138" s="169"/>
      <c r="AA138" s="169"/>
      <c r="AB138" s="169"/>
      <c r="AC138" s="169"/>
      <c r="AD138" s="169"/>
      <c r="AE138" s="169"/>
      <c r="AF138" s="169"/>
      <c r="AG138" s="169"/>
      <c r="AH138" s="169"/>
      <c r="AI138" s="169"/>
      <c r="AJ138" s="169"/>
      <c r="AK138" s="169"/>
      <c r="AL138" s="169"/>
      <c r="AM138" s="169"/>
      <c r="AN138" s="169"/>
    </row>
    <row r="139" spans="1:40" ht="16.5" customHeight="1">
      <c r="A139" s="81"/>
      <c r="B139" s="95"/>
      <c r="C139" s="216"/>
      <c r="D139" s="276"/>
      <c r="E139" s="95"/>
      <c r="F139" s="95"/>
      <c r="G139" s="82"/>
      <c r="H139" s="2"/>
      <c r="L139" s="234"/>
      <c r="M139" s="235"/>
      <c r="N139" s="235"/>
      <c r="O139" s="235"/>
      <c r="P139" s="235"/>
      <c r="Q139" s="235"/>
      <c r="R139" s="235"/>
      <c r="S139" s="236"/>
      <c r="U139" s="169"/>
      <c r="V139" s="169"/>
      <c r="W139" s="169"/>
      <c r="X139" s="169"/>
      <c r="Y139" s="169"/>
      <c r="Z139" s="169"/>
      <c r="AA139" s="169"/>
      <c r="AB139" s="169"/>
      <c r="AC139" s="169"/>
      <c r="AD139" s="169"/>
      <c r="AE139" s="169"/>
      <c r="AF139" s="169"/>
      <c r="AG139" s="169"/>
      <c r="AH139" s="169"/>
      <c r="AI139" s="169"/>
      <c r="AJ139" s="169"/>
      <c r="AK139" s="169"/>
      <c r="AL139" s="169"/>
      <c r="AM139" s="169"/>
      <c r="AN139" s="169"/>
    </row>
    <row r="140" spans="1:40" ht="16.5" customHeight="1">
      <c r="A140" s="81"/>
      <c r="B140" s="95"/>
      <c r="C140" s="216"/>
      <c r="D140" s="216"/>
      <c r="E140" s="95"/>
      <c r="F140" s="95"/>
      <c r="G140" s="82"/>
      <c r="H140" s="2"/>
      <c r="L140" s="234"/>
      <c r="M140" s="235"/>
      <c r="N140" s="235"/>
      <c r="O140" s="235"/>
      <c r="P140" s="235"/>
      <c r="Q140" s="235"/>
      <c r="R140" s="235"/>
      <c r="S140" s="236"/>
      <c r="U140" s="169"/>
      <c r="V140" s="169"/>
      <c r="W140" s="169"/>
      <c r="X140" s="169"/>
      <c r="Y140" s="169"/>
      <c r="Z140" s="169"/>
      <c r="AA140" s="169"/>
      <c r="AB140" s="169"/>
      <c r="AC140" s="169"/>
      <c r="AD140" s="169"/>
      <c r="AE140" s="169"/>
      <c r="AF140" s="169"/>
      <c r="AG140" s="169"/>
      <c r="AH140" s="169"/>
      <c r="AI140" s="169"/>
      <c r="AJ140" s="169"/>
      <c r="AK140" s="169"/>
      <c r="AL140" s="169"/>
      <c r="AM140" s="169"/>
      <c r="AN140" s="169"/>
    </row>
    <row r="141" spans="1:40" ht="16.5" customHeight="1">
      <c r="A141" s="81"/>
      <c r="B141" s="95"/>
      <c r="C141" s="216"/>
      <c r="D141" s="216"/>
      <c r="E141" s="95"/>
      <c r="F141" s="95"/>
      <c r="G141" s="82"/>
      <c r="H141" s="2"/>
      <c r="L141" s="234"/>
      <c r="M141" s="235"/>
      <c r="N141" s="235"/>
      <c r="O141" s="235"/>
      <c r="P141" s="235"/>
      <c r="Q141" s="235"/>
      <c r="R141" s="235"/>
      <c r="S141" s="236"/>
      <c r="U141" s="169"/>
      <c r="V141" s="169"/>
      <c r="W141" s="169"/>
      <c r="X141" s="169"/>
      <c r="Y141" s="169"/>
      <c r="Z141" s="169"/>
      <c r="AA141" s="169"/>
      <c r="AB141" s="169"/>
      <c r="AC141" s="169"/>
      <c r="AD141" s="169"/>
      <c r="AE141" s="169"/>
      <c r="AF141" s="169"/>
      <c r="AG141" s="169"/>
      <c r="AH141" s="169"/>
      <c r="AI141" s="169"/>
      <c r="AJ141" s="169"/>
      <c r="AK141" s="169"/>
      <c r="AL141" s="169"/>
      <c r="AM141" s="169"/>
      <c r="AN141" s="169"/>
    </row>
    <row r="142" spans="1:40" ht="16.5" customHeight="1">
      <c r="A142" s="103"/>
      <c r="B142" s="104"/>
      <c r="C142" s="268"/>
      <c r="D142" s="268"/>
      <c r="E142" s="104"/>
      <c r="F142" s="104"/>
      <c r="G142" s="82"/>
      <c r="H142" s="2"/>
      <c r="L142" s="234"/>
      <c r="M142" s="235"/>
      <c r="N142" s="235"/>
      <c r="O142" s="235"/>
      <c r="P142" s="235"/>
      <c r="Q142" s="235"/>
      <c r="R142" s="235"/>
      <c r="S142" s="236"/>
      <c r="U142" s="169"/>
      <c r="V142" s="169"/>
      <c r="W142" s="169"/>
      <c r="X142" s="169"/>
      <c r="Y142" s="169"/>
      <c r="Z142" s="169"/>
      <c r="AA142" s="169"/>
      <c r="AB142" s="169"/>
      <c r="AC142" s="169"/>
      <c r="AD142" s="169"/>
      <c r="AE142" s="169"/>
      <c r="AF142" s="169"/>
      <c r="AG142" s="169"/>
      <c r="AH142" s="169"/>
      <c r="AI142" s="169"/>
      <c r="AJ142" s="169"/>
      <c r="AK142" s="169"/>
      <c r="AL142" s="169"/>
      <c r="AM142" s="169"/>
      <c r="AN142" s="169"/>
    </row>
    <row r="143" spans="1:40" ht="15" customHeight="1" thickBot="1">
      <c r="A143" s="107" t="s">
        <v>57</v>
      </c>
      <c r="B143" s="105"/>
      <c r="C143" s="260"/>
      <c r="D143" s="260"/>
      <c r="E143" s="106"/>
      <c r="F143" s="106"/>
      <c r="G143" s="24">
        <f>SUM(G128:G142)</f>
        <v>0</v>
      </c>
      <c r="H143" s="2"/>
      <c r="L143" s="237"/>
      <c r="M143" s="238"/>
      <c r="N143" s="238"/>
      <c r="O143" s="238"/>
      <c r="P143" s="238"/>
      <c r="Q143" s="238"/>
      <c r="R143" s="238"/>
      <c r="S143" s="239"/>
      <c r="U143" s="169"/>
      <c r="V143" s="169"/>
      <c r="W143" s="169"/>
      <c r="X143" s="169"/>
      <c r="Y143" s="169"/>
      <c r="Z143" s="169"/>
      <c r="AA143" s="169"/>
      <c r="AB143" s="169"/>
      <c r="AC143" s="169"/>
      <c r="AD143" s="169"/>
      <c r="AE143" s="169"/>
      <c r="AF143" s="169"/>
      <c r="AG143" s="169"/>
      <c r="AH143" s="169"/>
      <c r="AI143" s="169"/>
      <c r="AJ143" s="169"/>
      <c r="AK143" s="169"/>
      <c r="AL143" s="169"/>
      <c r="AM143" s="169"/>
      <c r="AN143" s="169"/>
    </row>
    <row r="144" spans="1:40" ht="110.25" customHeight="1">
      <c r="A144" s="227" t="s">
        <v>58</v>
      </c>
      <c r="B144" s="261"/>
      <c r="C144" s="261"/>
      <c r="D144" s="261"/>
      <c r="E144" s="261"/>
      <c r="F144" s="261"/>
      <c r="G144" s="261"/>
      <c r="H144" s="261"/>
      <c r="I144" s="261"/>
      <c r="J144" s="261"/>
      <c r="K144" s="261"/>
      <c r="L144" s="261"/>
      <c r="M144" s="261"/>
      <c r="N144" s="261"/>
      <c r="O144" s="261"/>
      <c r="P144" s="261"/>
      <c r="Q144" s="261"/>
      <c r="R144" s="261"/>
      <c r="S144" s="261"/>
      <c r="U144" s="169"/>
      <c r="V144" s="169"/>
      <c r="W144" s="169"/>
      <c r="X144" s="169"/>
      <c r="Y144" s="169"/>
      <c r="Z144" s="169"/>
      <c r="AA144" s="169"/>
      <c r="AB144" s="169"/>
      <c r="AC144" s="169"/>
      <c r="AD144" s="169"/>
      <c r="AE144" s="169"/>
      <c r="AF144" s="169"/>
      <c r="AG144" s="169"/>
      <c r="AH144" s="169"/>
      <c r="AI144" s="169"/>
      <c r="AJ144" s="169"/>
      <c r="AK144" s="169"/>
      <c r="AL144" s="169"/>
      <c r="AM144" s="169"/>
      <c r="AN144" s="169"/>
    </row>
    <row r="145" spans="1:40" ht="15" customHeight="1" thickBot="1">
      <c r="G145" s="10"/>
      <c r="H145" s="10"/>
      <c r="I145" s="10"/>
      <c r="J145" s="10"/>
      <c r="K145" s="10"/>
      <c r="L145" s="10"/>
      <c r="M145" s="10"/>
      <c r="N145" s="10"/>
      <c r="O145" s="21"/>
      <c r="P145" s="22"/>
      <c r="Q145" s="10"/>
      <c r="R145" s="10"/>
      <c r="S145" s="10"/>
      <c r="U145" s="169"/>
      <c r="V145" s="169"/>
      <c r="W145" s="169"/>
      <c r="X145" s="169"/>
      <c r="Y145" s="169"/>
      <c r="Z145" s="169"/>
      <c r="AA145" s="169"/>
      <c r="AB145" s="169"/>
      <c r="AC145" s="169"/>
      <c r="AD145" s="169"/>
      <c r="AE145" s="169"/>
      <c r="AF145" s="169"/>
      <c r="AG145" s="169"/>
      <c r="AH145" s="169"/>
      <c r="AI145" s="169"/>
      <c r="AJ145" s="169"/>
      <c r="AK145" s="169"/>
      <c r="AL145" s="169"/>
      <c r="AM145" s="169"/>
      <c r="AN145" s="169"/>
    </row>
    <row r="146" spans="1:40" ht="15" customHeight="1">
      <c r="A146" s="253" t="s">
        <v>59</v>
      </c>
      <c r="B146" s="254"/>
      <c r="C146" s="255"/>
      <c r="D146" s="255"/>
      <c r="E146" s="256"/>
      <c r="F146" s="256"/>
      <c r="G146" s="257"/>
      <c r="H146" s="17"/>
      <c r="I146" s="17"/>
      <c r="J146" s="17"/>
      <c r="K146" s="17"/>
      <c r="L146" s="273" t="s">
        <v>60</v>
      </c>
      <c r="M146" s="274"/>
      <c r="N146" s="274"/>
      <c r="O146" s="274"/>
      <c r="P146" s="274"/>
      <c r="Q146" s="274"/>
      <c r="R146" s="274"/>
      <c r="S146" s="275"/>
      <c r="U146" s="169"/>
      <c r="V146" s="169"/>
      <c r="W146" s="169"/>
      <c r="X146" s="169"/>
      <c r="Y146" s="169"/>
      <c r="Z146" s="169"/>
      <c r="AA146" s="169"/>
      <c r="AB146" s="169"/>
      <c r="AC146" s="169"/>
      <c r="AD146" s="169"/>
      <c r="AE146" s="169"/>
      <c r="AF146" s="169"/>
      <c r="AG146" s="169"/>
      <c r="AH146" s="169"/>
      <c r="AI146" s="169"/>
      <c r="AJ146" s="169"/>
      <c r="AK146" s="169"/>
      <c r="AL146" s="169"/>
      <c r="AM146" s="169"/>
      <c r="AN146" s="169"/>
    </row>
    <row r="147" spans="1:40" ht="39" customHeight="1">
      <c r="A147" s="271" t="s">
        <v>61</v>
      </c>
      <c r="B147" s="272"/>
      <c r="C147" s="83" t="s">
        <v>62</v>
      </c>
      <c r="D147" s="84" t="s">
        <v>63</v>
      </c>
      <c r="E147" s="84" t="s">
        <v>64</v>
      </c>
      <c r="F147" s="83" t="s">
        <v>65</v>
      </c>
      <c r="G147" s="85" t="s">
        <v>66</v>
      </c>
      <c r="H147" s="12"/>
      <c r="I147" s="12"/>
      <c r="J147" s="12"/>
      <c r="K147" s="12"/>
      <c r="L147" s="234"/>
      <c r="M147" s="235"/>
      <c r="N147" s="235"/>
      <c r="O147" s="235"/>
      <c r="P147" s="235"/>
      <c r="Q147" s="235"/>
      <c r="R147" s="235"/>
      <c r="S147" s="236"/>
      <c r="U147" s="169"/>
      <c r="V147" s="169"/>
      <c r="W147" s="169"/>
      <c r="X147" s="169"/>
      <c r="Y147" s="169"/>
      <c r="Z147" s="169"/>
      <c r="AA147" s="169"/>
      <c r="AB147" s="169"/>
      <c r="AC147" s="169"/>
      <c r="AD147" s="169"/>
      <c r="AE147" s="169"/>
      <c r="AF147" s="169"/>
      <c r="AG147" s="169"/>
      <c r="AH147" s="169"/>
      <c r="AI147" s="169"/>
      <c r="AJ147" s="169"/>
      <c r="AK147" s="169"/>
      <c r="AL147" s="169"/>
      <c r="AM147" s="169"/>
      <c r="AN147" s="169"/>
    </row>
    <row r="148" spans="1:40" ht="13.5" customHeight="1">
      <c r="A148" s="264"/>
      <c r="B148" s="264"/>
      <c r="C148" s="86"/>
      <c r="D148" s="87"/>
      <c r="E148" s="88"/>
      <c r="F148" s="89"/>
      <c r="G148" s="111">
        <f>IF(D148=0,0,(C148/D148)*E148*F148)</f>
        <v>0</v>
      </c>
      <c r="H148" s="12"/>
      <c r="I148" s="12"/>
      <c r="J148" s="12"/>
      <c r="K148" s="12"/>
      <c r="L148" s="234"/>
      <c r="M148" s="235"/>
      <c r="N148" s="235"/>
      <c r="O148" s="235"/>
      <c r="P148" s="235"/>
      <c r="Q148" s="235"/>
      <c r="R148" s="235"/>
      <c r="S148" s="236"/>
      <c r="U148" s="169"/>
      <c r="V148" s="169"/>
      <c r="W148" s="169"/>
      <c r="X148" s="169"/>
      <c r="Y148" s="169"/>
      <c r="Z148" s="169"/>
      <c r="AA148" s="169"/>
      <c r="AB148" s="169"/>
      <c r="AC148" s="169"/>
      <c r="AD148" s="169"/>
      <c r="AE148" s="169"/>
      <c r="AF148" s="169"/>
      <c r="AG148" s="169"/>
      <c r="AH148" s="169"/>
      <c r="AI148" s="169"/>
      <c r="AJ148" s="169"/>
      <c r="AK148" s="169"/>
      <c r="AL148" s="169"/>
      <c r="AM148" s="169"/>
      <c r="AN148" s="169"/>
    </row>
    <row r="149" spans="1:40" ht="13.5" customHeight="1">
      <c r="A149" s="264"/>
      <c r="B149" s="264"/>
      <c r="C149" s="86"/>
      <c r="D149" s="87"/>
      <c r="E149" s="88"/>
      <c r="F149" s="89"/>
      <c r="G149" s="111">
        <f t="shared" ref="G149:G160" si="7">IF(D149=0,0,(C149/D149)*E149*F149)</f>
        <v>0</v>
      </c>
      <c r="H149" s="2"/>
      <c r="L149" s="234"/>
      <c r="M149" s="235"/>
      <c r="N149" s="235"/>
      <c r="O149" s="235"/>
      <c r="P149" s="235"/>
      <c r="Q149" s="235"/>
      <c r="R149" s="235"/>
      <c r="S149" s="236"/>
      <c r="U149" s="169"/>
      <c r="V149" s="169"/>
      <c r="W149" s="169"/>
      <c r="X149" s="169"/>
      <c r="Y149" s="169"/>
      <c r="Z149" s="169"/>
      <c r="AA149" s="169"/>
      <c r="AB149" s="169"/>
      <c r="AC149" s="169"/>
      <c r="AD149" s="169"/>
      <c r="AE149" s="169"/>
      <c r="AF149" s="169"/>
      <c r="AG149" s="169"/>
      <c r="AH149" s="169"/>
      <c r="AI149" s="169"/>
      <c r="AJ149" s="169"/>
      <c r="AK149" s="169"/>
      <c r="AL149" s="169"/>
      <c r="AM149" s="169"/>
      <c r="AN149" s="169"/>
    </row>
    <row r="150" spans="1:40" ht="13.5" customHeight="1">
      <c r="A150" s="264"/>
      <c r="B150" s="264"/>
      <c r="C150" s="86"/>
      <c r="D150" s="87"/>
      <c r="E150" s="88"/>
      <c r="F150" s="89"/>
      <c r="G150" s="111">
        <f t="shared" si="7"/>
        <v>0</v>
      </c>
      <c r="H150" s="2"/>
      <c r="L150" s="234"/>
      <c r="M150" s="235"/>
      <c r="N150" s="235"/>
      <c r="O150" s="235"/>
      <c r="P150" s="235"/>
      <c r="Q150" s="235"/>
      <c r="R150" s="235"/>
      <c r="S150" s="236"/>
      <c r="U150" s="169"/>
      <c r="V150" s="169"/>
      <c r="W150" s="169"/>
      <c r="X150" s="169"/>
      <c r="Y150" s="169"/>
      <c r="Z150" s="169"/>
      <c r="AA150" s="169"/>
      <c r="AB150" s="169"/>
      <c r="AC150" s="169"/>
      <c r="AD150" s="169"/>
      <c r="AE150" s="169"/>
      <c r="AF150" s="169"/>
      <c r="AG150" s="169"/>
      <c r="AH150" s="169"/>
      <c r="AI150" s="169"/>
      <c r="AJ150" s="169"/>
      <c r="AK150" s="169"/>
      <c r="AL150" s="169"/>
      <c r="AM150" s="169"/>
      <c r="AN150" s="169"/>
    </row>
    <row r="151" spans="1:40" ht="13.5" customHeight="1">
      <c r="A151" s="262"/>
      <c r="B151" s="263"/>
      <c r="C151" s="86"/>
      <c r="D151" s="87"/>
      <c r="E151" s="91"/>
      <c r="F151" s="89"/>
      <c r="G151" s="111">
        <f t="shared" si="7"/>
        <v>0</v>
      </c>
      <c r="H151" s="2"/>
      <c r="L151" s="234"/>
      <c r="M151" s="235"/>
      <c r="N151" s="235"/>
      <c r="O151" s="235"/>
      <c r="P151" s="235"/>
      <c r="Q151" s="235"/>
      <c r="R151" s="235"/>
      <c r="S151" s="236"/>
      <c r="U151" s="169"/>
      <c r="V151" s="169"/>
      <c r="W151" s="169"/>
      <c r="X151" s="169"/>
      <c r="Y151" s="169"/>
      <c r="Z151" s="169"/>
      <c r="AA151" s="169"/>
      <c r="AB151" s="169"/>
      <c r="AC151" s="169"/>
      <c r="AD151" s="169"/>
      <c r="AE151" s="169"/>
      <c r="AF151" s="169"/>
      <c r="AG151" s="169"/>
      <c r="AH151" s="169"/>
      <c r="AI151" s="169"/>
      <c r="AJ151" s="169"/>
      <c r="AK151" s="169"/>
      <c r="AL151" s="169"/>
      <c r="AM151" s="169"/>
      <c r="AN151" s="169"/>
    </row>
    <row r="152" spans="1:40" ht="13.5" customHeight="1">
      <c r="A152" s="262"/>
      <c r="B152" s="263"/>
      <c r="C152" s="86"/>
      <c r="D152" s="87"/>
      <c r="E152" s="91"/>
      <c r="F152" s="89"/>
      <c r="G152" s="111">
        <f t="shared" si="7"/>
        <v>0</v>
      </c>
      <c r="H152" s="2"/>
      <c r="L152" s="234"/>
      <c r="M152" s="235"/>
      <c r="N152" s="235"/>
      <c r="O152" s="235"/>
      <c r="P152" s="235"/>
      <c r="Q152" s="235"/>
      <c r="R152" s="235"/>
      <c r="S152" s="236"/>
      <c r="U152" s="169"/>
      <c r="V152" s="169"/>
      <c r="W152" s="169"/>
      <c r="X152" s="169"/>
      <c r="Y152" s="169"/>
      <c r="Z152" s="169"/>
      <c r="AA152" s="169"/>
      <c r="AB152" s="169"/>
      <c r="AC152" s="169"/>
      <c r="AD152" s="169"/>
      <c r="AE152" s="169"/>
      <c r="AF152" s="169"/>
      <c r="AG152" s="169"/>
      <c r="AH152" s="169"/>
      <c r="AI152" s="169"/>
      <c r="AJ152" s="169"/>
      <c r="AK152" s="169"/>
      <c r="AL152" s="169"/>
      <c r="AM152" s="169"/>
      <c r="AN152" s="169"/>
    </row>
    <row r="153" spans="1:40" ht="13.5" customHeight="1">
      <c r="A153" s="262"/>
      <c r="B153" s="263"/>
      <c r="C153" s="86"/>
      <c r="D153" s="87"/>
      <c r="E153" s="91"/>
      <c r="F153" s="89"/>
      <c r="G153" s="111">
        <f t="shared" si="7"/>
        <v>0</v>
      </c>
      <c r="H153" s="2"/>
      <c r="L153" s="234"/>
      <c r="M153" s="235"/>
      <c r="N153" s="235"/>
      <c r="O153" s="235"/>
      <c r="P153" s="235"/>
      <c r="Q153" s="235"/>
      <c r="R153" s="235"/>
      <c r="S153" s="236"/>
      <c r="U153" s="169"/>
      <c r="V153" s="169"/>
      <c r="W153" s="169"/>
      <c r="X153" s="169"/>
      <c r="Y153" s="169"/>
      <c r="Z153" s="169"/>
      <c r="AA153" s="169"/>
      <c r="AB153" s="169"/>
      <c r="AC153" s="169"/>
      <c r="AD153" s="169"/>
      <c r="AE153" s="169"/>
      <c r="AF153" s="169"/>
      <c r="AG153" s="169"/>
      <c r="AH153" s="169"/>
      <c r="AI153" s="169"/>
      <c r="AJ153" s="169"/>
      <c r="AK153" s="169"/>
      <c r="AL153" s="169"/>
      <c r="AM153" s="169"/>
      <c r="AN153" s="169"/>
    </row>
    <row r="154" spans="1:40" ht="13.5" customHeight="1">
      <c r="A154" s="262"/>
      <c r="B154" s="263"/>
      <c r="C154" s="86"/>
      <c r="D154" s="87"/>
      <c r="E154" s="91"/>
      <c r="F154" s="89"/>
      <c r="G154" s="111">
        <f t="shared" si="7"/>
        <v>0</v>
      </c>
      <c r="H154" s="2"/>
      <c r="L154" s="234"/>
      <c r="M154" s="235"/>
      <c r="N154" s="235"/>
      <c r="O154" s="235"/>
      <c r="P154" s="235"/>
      <c r="Q154" s="235"/>
      <c r="R154" s="235"/>
      <c r="S154" s="236"/>
      <c r="U154" s="169"/>
      <c r="V154" s="169"/>
      <c r="W154" s="169"/>
      <c r="X154" s="169"/>
      <c r="Y154" s="169"/>
      <c r="Z154" s="169"/>
      <c r="AA154" s="169"/>
      <c r="AB154" s="169"/>
      <c r="AC154" s="169"/>
      <c r="AD154" s="169"/>
      <c r="AE154" s="169"/>
      <c r="AF154" s="169"/>
      <c r="AG154" s="169"/>
      <c r="AH154" s="169"/>
      <c r="AI154" s="169"/>
      <c r="AJ154" s="169"/>
      <c r="AK154" s="169"/>
      <c r="AL154" s="169"/>
      <c r="AM154" s="169"/>
      <c r="AN154" s="169"/>
    </row>
    <row r="155" spans="1:40" ht="13.5" customHeight="1">
      <c r="A155" s="262"/>
      <c r="B155" s="263"/>
      <c r="C155" s="86"/>
      <c r="D155" s="87"/>
      <c r="E155" s="91"/>
      <c r="F155" s="89"/>
      <c r="G155" s="111">
        <f t="shared" si="7"/>
        <v>0</v>
      </c>
      <c r="H155" s="2"/>
      <c r="L155" s="234"/>
      <c r="M155" s="235"/>
      <c r="N155" s="235"/>
      <c r="O155" s="235"/>
      <c r="P155" s="235"/>
      <c r="Q155" s="235"/>
      <c r="R155" s="235"/>
      <c r="S155" s="236"/>
      <c r="U155" s="169"/>
      <c r="V155" s="169"/>
      <c r="W155" s="169"/>
      <c r="X155" s="169"/>
      <c r="Y155" s="169"/>
      <c r="Z155" s="169"/>
      <c r="AA155" s="169"/>
      <c r="AB155" s="169"/>
      <c r="AC155" s="169"/>
      <c r="AD155" s="169"/>
      <c r="AE155" s="169"/>
      <c r="AF155" s="169"/>
      <c r="AG155" s="169"/>
      <c r="AH155" s="169"/>
      <c r="AI155" s="169"/>
      <c r="AJ155" s="169"/>
      <c r="AK155" s="169"/>
      <c r="AL155" s="169"/>
      <c r="AM155" s="169"/>
      <c r="AN155" s="169"/>
    </row>
    <row r="156" spans="1:40" ht="13.5" customHeight="1">
      <c r="A156" s="264"/>
      <c r="B156" s="266"/>
      <c r="C156" s="86"/>
      <c r="D156" s="90"/>
      <c r="E156" s="91"/>
      <c r="F156" s="89"/>
      <c r="G156" s="111">
        <f t="shared" si="7"/>
        <v>0</v>
      </c>
      <c r="H156" s="2"/>
      <c r="L156" s="234"/>
      <c r="M156" s="235"/>
      <c r="N156" s="235"/>
      <c r="O156" s="235"/>
      <c r="P156" s="235"/>
      <c r="Q156" s="235"/>
      <c r="R156" s="235"/>
      <c r="S156" s="236"/>
      <c r="U156" s="169"/>
      <c r="V156" s="169"/>
      <c r="W156" s="169"/>
      <c r="X156" s="169"/>
      <c r="Y156" s="169"/>
      <c r="Z156" s="169"/>
      <c r="AA156" s="169"/>
      <c r="AB156" s="169"/>
      <c r="AC156" s="169"/>
      <c r="AD156" s="169"/>
      <c r="AE156" s="169"/>
      <c r="AF156" s="169"/>
      <c r="AG156" s="169"/>
      <c r="AH156" s="169"/>
      <c r="AI156" s="169"/>
      <c r="AJ156" s="169"/>
      <c r="AK156" s="169"/>
      <c r="AL156" s="169"/>
      <c r="AM156" s="169"/>
      <c r="AN156" s="169"/>
    </row>
    <row r="157" spans="1:40" ht="13.5" customHeight="1">
      <c r="A157" s="264"/>
      <c r="B157" s="266"/>
      <c r="C157" s="86"/>
      <c r="D157" s="90"/>
      <c r="E157" s="91"/>
      <c r="F157" s="92"/>
      <c r="G157" s="111">
        <f t="shared" si="7"/>
        <v>0</v>
      </c>
      <c r="H157" s="2"/>
      <c r="L157" s="234"/>
      <c r="M157" s="235"/>
      <c r="N157" s="235"/>
      <c r="O157" s="235"/>
      <c r="P157" s="235"/>
      <c r="Q157" s="235"/>
      <c r="R157" s="235"/>
      <c r="S157" s="236"/>
      <c r="U157" s="169"/>
      <c r="V157" s="169"/>
      <c r="W157" s="169"/>
      <c r="X157" s="169"/>
      <c r="Y157" s="169"/>
      <c r="Z157" s="169"/>
      <c r="AA157" s="169"/>
      <c r="AB157" s="169"/>
      <c r="AC157" s="169"/>
      <c r="AD157" s="169"/>
      <c r="AE157" s="169"/>
      <c r="AF157" s="169"/>
      <c r="AG157" s="169"/>
      <c r="AH157" s="169"/>
      <c r="AI157" s="169"/>
      <c r="AJ157" s="169"/>
      <c r="AK157" s="169"/>
      <c r="AL157" s="169"/>
      <c r="AM157" s="169"/>
      <c r="AN157" s="169"/>
    </row>
    <row r="158" spans="1:40" ht="13.5" customHeight="1">
      <c r="A158" s="264"/>
      <c r="B158" s="266"/>
      <c r="C158" s="86"/>
      <c r="D158" s="90"/>
      <c r="E158" s="91"/>
      <c r="F158" s="92"/>
      <c r="G158" s="111">
        <f t="shared" si="7"/>
        <v>0</v>
      </c>
      <c r="H158" s="2"/>
      <c r="L158" s="234"/>
      <c r="M158" s="235"/>
      <c r="N158" s="235"/>
      <c r="O158" s="235"/>
      <c r="P158" s="235"/>
      <c r="Q158" s="235"/>
      <c r="R158" s="235"/>
      <c r="S158" s="236"/>
      <c r="U158" s="169"/>
      <c r="V158" s="169"/>
      <c r="W158" s="169"/>
      <c r="X158" s="169"/>
      <c r="Y158" s="169"/>
      <c r="Z158" s="169"/>
      <c r="AA158" s="169"/>
      <c r="AB158" s="169"/>
      <c r="AC158" s="169"/>
      <c r="AD158" s="169"/>
      <c r="AE158" s="169"/>
      <c r="AF158" s="169"/>
      <c r="AG158" s="169"/>
      <c r="AH158" s="169"/>
      <c r="AI158" s="169"/>
      <c r="AJ158" s="169"/>
      <c r="AK158" s="169"/>
      <c r="AL158" s="169"/>
      <c r="AM158" s="169"/>
      <c r="AN158" s="169"/>
    </row>
    <row r="159" spans="1:40" ht="13.5" customHeight="1">
      <c r="A159" s="264"/>
      <c r="B159" s="266"/>
      <c r="C159" s="86"/>
      <c r="D159" s="90"/>
      <c r="E159" s="91"/>
      <c r="F159" s="92"/>
      <c r="G159" s="111">
        <f t="shared" si="7"/>
        <v>0</v>
      </c>
      <c r="H159" s="2"/>
      <c r="L159" s="234"/>
      <c r="M159" s="235"/>
      <c r="N159" s="235"/>
      <c r="O159" s="235"/>
      <c r="P159" s="235"/>
      <c r="Q159" s="235"/>
      <c r="R159" s="235"/>
      <c r="S159" s="236"/>
      <c r="U159" s="169"/>
      <c r="V159" s="169"/>
      <c r="W159" s="169"/>
      <c r="X159" s="169"/>
      <c r="Y159" s="169"/>
      <c r="Z159" s="169"/>
      <c r="AA159" s="169"/>
      <c r="AB159" s="169"/>
      <c r="AC159" s="169"/>
      <c r="AD159" s="169"/>
      <c r="AE159" s="169"/>
      <c r="AF159" s="169"/>
      <c r="AG159" s="169"/>
      <c r="AH159" s="169"/>
      <c r="AI159" s="169"/>
      <c r="AJ159" s="169"/>
      <c r="AK159" s="169"/>
      <c r="AL159" s="169"/>
      <c r="AM159" s="169"/>
      <c r="AN159" s="169"/>
    </row>
    <row r="160" spans="1:40" ht="13.5" customHeight="1">
      <c r="A160" s="264"/>
      <c r="B160" s="265"/>
      <c r="C160" s="86"/>
      <c r="D160" s="90"/>
      <c r="E160" s="91"/>
      <c r="F160" s="92"/>
      <c r="G160" s="111">
        <f t="shared" si="7"/>
        <v>0</v>
      </c>
      <c r="H160" s="2"/>
      <c r="L160" s="234"/>
      <c r="M160" s="235"/>
      <c r="N160" s="235"/>
      <c r="O160" s="235"/>
      <c r="P160" s="235"/>
      <c r="Q160" s="235"/>
      <c r="R160" s="235"/>
      <c r="S160" s="236"/>
      <c r="U160" s="169"/>
      <c r="V160" s="169"/>
      <c r="W160" s="169"/>
      <c r="X160" s="169"/>
      <c r="Y160" s="169"/>
      <c r="Z160" s="169"/>
      <c r="AA160" s="169"/>
      <c r="AB160" s="169"/>
      <c r="AC160" s="169"/>
      <c r="AD160" s="169"/>
      <c r="AE160" s="169"/>
      <c r="AF160" s="169"/>
      <c r="AG160" s="169"/>
      <c r="AH160" s="169"/>
      <c r="AI160" s="169"/>
      <c r="AJ160" s="169"/>
      <c r="AK160" s="169"/>
      <c r="AL160" s="169"/>
      <c r="AM160" s="169"/>
      <c r="AN160" s="169"/>
    </row>
    <row r="161" spans="1:40" ht="15" customHeight="1" thickBot="1">
      <c r="A161" s="102" t="s">
        <v>67</v>
      </c>
      <c r="B161" s="93"/>
      <c r="C161" s="206"/>
      <c r="D161" s="206"/>
      <c r="E161" s="101"/>
      <c r="F161" s="101"/>
      <c r="G161" s="94">
        <f>SUM(G148:G160)</f>
        <v>0</v>
      </c>
      <c r="H161" s="2"/>
      <c r="L161" s="237"/>
      <c r="M161" s="238"/>
      <c r="N161" s="238"/>
      <c r="O161" s="238"/>
      <c r="P161" s="238"/>
      <c r="Q161" s="238"/>
      <c r="R161" s="238"/>
      <c r="S161" s="239"/>
      <c r="U161" s="169"/>
      <c r="V161" s="169"/>
      <c r="W161" s="169"/>
      <c r="X161" s="169"/>
      <c r="Y161" s="169"/>
      <c r="Z161" s="169"/>
      <c r="AA161" s="169"/>
      <c r="AB161" s="169"/>
      <c r="AC161" s="169"/>
      <c r="AD161" s="169"/>
      <c r="AE161" s="169"/>
      <c r="AF161" s="169"/>
      <c r="AG161" s="169"/>
      <c r="AH161" s="169"/>
      <c r="AI161" s="169"/>
      <c r="AJ161" s="169"/>
      <c r="AK161" s="169"/>
      <c r="AL161" s="169"/>
      <c r="AM161" s="169"/>
      <c r="AN161" s="169"/>
    </row>
    <row r="162" spans="1:40" ht="77.25" customHeight="1" thickBot="1">
      <c r="A162" s="267" t="s">
        <v>68</v>
      </c>
      <c r="B162" s="267"/>
      <c r="C162" s="267"/>
      <c r="D162" s="267"/>
      <c r="E162" s="267"/>
      <c r="F162" s="267"/>
      <c r="G162" s="267"/>
      <c r="H162" s="267"/>
      <c r="I162" s="267"/>
      <c r="J162" s="267"/>
      <c r="K162" s="267"/>
      <c r="L162" s="267"/>
      <c r="M162" s="267"/>
      <c r="N162" s="267"/>
      <c r="O162" s="267"/>
      <c r="P162" s="267"/>
      <c r="Q162" s="267"/>
      <c r="R162" s="267"/>
      <c r="S162" s="267"/>
      <c r="U162" s="169"/>
      <c r="V162" s="169"/>
      <c r="W162" s="169"/>
      <c r="X162" s="169"/>
      <c r="Y162" s="169"/>
      <c r="Z162" s="169"/>
      <c r="AA162" s="169"/>
      <c r="AB162" s="169"/>
      <c r="AC162" s="169"/>
      <c r="AD162" s="169"/>
      <c r="AE162" s="169"/>
      <c r="AF162" s="169"/>
      <c r="AG162" s="169"/>
      <c r="AH162" s="169"/>
      <c r="AI162" s="169"/>
      <c r="AJ162" s="169"/>
      <c r="AK162" s="169"/>
      <c r="AL162" s="169"/>
      <c r="AM162" s="169"/>
      <c r="AN162" s="169"/>
    </row>
    <row r="163" spans="1:40" ht="15" customHeight="1" thickBot="1">
      <c r="A163" s="195" t="s">
        <v>69</v>
      </c>
      <c r="B163" s="196"/>
      <c r="C163" s="196"/>
      <c r="D163" s="196"/>
      <c r="E163" s="196"/>
      <c r="F163" s="196"/>
      <c r="G163" s="196"/>
      <c r="H163" s="196"/>
      <c r="I163" s="196"/>
      <c r="J163" s="196"/>
      <c r="K163" s="196"/>
      <c r="L163" s="196"/>
      <c r="M163" s="196"/>
      <c r="N163" s="196"/>
      <c r="O163" s="196"/>
      <c r="P163" s="196"/>
      <c r="Q163" s="196"/>
      <c r="R163" s="196"/>
      <c r="S163" s="197"/>
      <c r="U163" s="169"/>
      <c r="V163" s="169"/>
      <c r="W163" s="169"/>
      <c r="X163" s="169"/>
      <c r="Y163" s="169"/>
      <c r="Z163" s="169"/>
      <c r="AA163" s="169"/>
      <c r="AB163" s="169"/>
      <c r="AC163" s="169"/>
      <c r="AD163" s="169"/>
      <c r="AE163" s="169"/>
      <c r="AF163" s="169"/>
      <c r="AG163" s="169"/>
      <c r="AH163" s="169"/>
      <c r="AI163" s="169"/>
      <c r="AJ163" s="169"/>
      <c r="AK163" s="169"/>
      <c r="AL163" s="169"/>
      <c r="AM163" s="169"/>
      <c r="AN163" s="169"/>
    </row>
    <row r="164" spans="1:40" ht="15" customHeight="1">
      <c r="A164" s="160" t="s">
        <v>70</v>
      </c>
      <c r="B164" s="177">
        <v>0</v>
      </c>
      <c r="H164" s="2"/>
      <c r="O164" s="2"/>
      <c r="P164" s="2"/>
      <c r="Q164" s="2"/>
      <c r="U164" s="169"/>
      <c r="V164" s="169"/>
      <c r="W164" s="169"/>
      <c r="X164" s="169"/>
      <c r="Y164" s="169"/>
      <c r="Z164" s="169"/>
      <c r="AA164" s="169"/>
      <c r="AB164" s="169"/>
      <c r="AC164" s="169"/>
      <c r="AD164" s="169"/>
      <c r="AE164" s="169"/>
      <c r="AF164" s="169"/>
      <c r="AG164" s="169"/>
      <c r="AH164" s="169"/>
      <c r="AI164" s="169"/>
      <c r="AJ164" s="169"/>
      <c r="AK164" s="169"/>
      <c r="AL164" s="169"/>
      <c r="AM164" s="169"/>
      <c r="AN164" s="169"/>
    </row>
    <row r="165" spans="1:40" s="180" customFormat="1" ht="15" hidden="1" customHeight="1">
      <c r="A165" s="178" t="s">
        <v>71</v>
      </c>
      <c r="B165" s="179">
        <f>ROUND(B164,4)</f>
        <v>0</v>
      </c>
    </row>
    <row r="166" spans="1:40" ht="15" customHeight="1" thickBot="1">
      <c r="A166" s="158" t="s">
        <v>72</v>
      </c>
      <c r="B166" s="159">
        <f>R89</f>
        <v>0</v>
      </c>
      <c r="H166" s="2"/>
      <c r="O166" s="2"/>
      <c r="P166" s="2"/>
      <c r="Q166" s="2"/>
      <c r="U166" s="169"/>
      <c r="V166" s="169"/>
      <c r="W166" s="169"/>
      <c r="X166" s="169"/>
      <c r="Y166" s="169"/>
      <c r="Z166" s="169"/>
      <c r="AA166" s="169"/>
      <c r="AB166" s="169"/>
      <c r="AC166" s="169"/>
      <c r="AD166" s="169"/>
      <c r="AE166" s="169"/>
      <c r="AF166" s="169"/>
      <c r="AG166" s="169"/>
      <c r="AH166" s="169"/>
      <c r="AI166" s="169"/>
      <c r="AJ166" s="169"/>
      <c r="AK166" s="169"/>
      <c r="AL166" s="169"/>
      <c r="AM166" s="169"/>
      <c r="AN166" s="169"/>
    </row>
    <row r="167" spans="1:40" ht="15" customHeight="1" thickBot="1">
      <c r="H167" s="2"/>
      <c r="O167" s="2"/>
      <c r="P167" s="2"/>
      <c r="Q167" s="2"/>
      <c r="U167" s="169"/>
      <c r="V167" s="169"/>
      <c r="W167" s="169"/>
      <c r="X167" s="169"/>
      <c r="Y167" s="169"/>
      <c r="Z167" s="169"/>
      <c r="AA167" s="169"/>
      <c r="AB167" s="169"/>
      <c r="AC167" s="169"/>
      <c r="AD167" s="169"/>
      <c r="AE167" s="169"/>
      <c r="AF167" s="169"/>
      <c r="AG167" s="169"/>
      <c r="AH167" s="169"/>
      <c r="AI167" s="169"/>
      <c r="AJ167" s="169"/>
      <c r="AK167" s="169"/>
      <c r="AL167" s="169"/>
      <c r="AM167" s="169"/>
      <c r="AN167" s="169"/>
    </row>
    <row r="168" spans="1:40" ht="15" customHeight="1">
      <c r="A168" s="204"/>
      <c r="B168" s="205"/>
      <c r="C168" s="198" t="s">
        <v>73</v>
      </c>
      <c r="D168" s="198"/>
      <c r="E168" s="145" t="s">
        <v>74</v>
      </c>
      <c r="F168" s="198" t="s">
        <v>75</v>
      </c>
      <c r="G168" s="198"/>
      <c r="H168" s="198" t="s">
        <v>76</v>
      </c>
      <c r="I168" s="198"/>
      <c r="J168" s="198"/>
      <c r="K168" s="198"/>
      <c r="L168" s="198"/>
      <c r="M168" s="198" t="s">
        <v>77</v>
      </c>
      <c r="N168" s="198"/>
      <c r="O168" s="198"/>
      <c r="P168" s="198"/>
      <c r="Q168" s="198"/>
      <c r="R168" s="199"/>
      <c r="S168" s="164" t="s">
        <v>78</v>
      </c>
      <c r="U168" s="169"/>
      <c r="V168" s="169"/>
      <c r="W168" s="169"/>
      <c r="X168" s="169"/>
      <c r="Y168" s="169"/>
      <c r="Z168" s="169"/>
      <c r="AA168" s="169"/>
      <c r="AB168" s="169"/>
      <c r="AC168" s="169"/>
      <c r="AD168" s="169"/>
      <c r="AE168" s="169"/>
      <c r="AF168" s="169"/>
      <c r="AG168" s="169"/>
      <c r="AH168" s="169"/>
      <c r="AI168" s="169"/>
      <c r="AJ168" s="169"/>
      <c r="AK168" s="169"/>
      <c r="AL168" s="169"/>
      <c r="AM168" s="169"/>
      <c r="AN168" s="169"/>
    </row>
    <row r="169" spans="1:40" ht="15" customHeight="1">
      <c r="A169" s="200" t="str">
        <f>"Begunstigde : " &amp;C7</f>
        <v xml:space="preserve">Begunstigde : </v>
      </c>
      <c r="B169" s="201"/>
      <c r="C169" s="202">
        <f>S89</f>
        <v>0</v>
      </c>
      <c r="D169" s="202"/>
      <c r="E169" s="146">
        <f>F103</f>
        <v>0</v>
      </c>
      <c r="F169" s="202">
        <f>F108</f>
        <v>0</v>
      </c>
      <c r="G169" s="202"/>
      <c r="H169" s="202">
        <f>G161</f>
        <v>0</v>
      </c>
      <c r="I169" s="202"/>
      <c r="J169" s="202"/>
      <c r="K169" s="202"/>
      <c r="L169" s="202"/>
      <c r="M169" s="202">
        <f>SUM(C169:L169)</f>
        <v>0</v>
      </c>
      <c r="N169" s="202"/>
      <c r="O169" s="202"/>
      <c r="P169" s="202"/>
      <c r="Q169" s="202"/>
      <c r="R169" s="203"/>
      <c r="S169" s="162"/>
      <c r="U169" s="169"/>
      <c r="V169" s="169"/>
      <c r="W169" s="169"/>
      <c r="X169" s="169"/>
      <c r="Y169" s="169"/>
      <c r="Z169" s="169"/>
      <c r="AA169" s="169"/>
      <c r="AB169" s="169"/>
      <c r="AC169" s="169"/>
      <c r="AD169" s="169"/>
      <c r="AE169" s="169"/>
      <c r="AF169" s="169"/>
      <c r="AG169" s="169"/>
      <c r="AH169" s="169"/>
      <c r="AI169" s="169"/>
      <c r="AJ169" s="169"/>
      <c r="AK169" s="169"/>
      <c r="AL169" s="169"/>
      <c r="AM169" s="169"/>
      <c r="AN169" s="169"/>
    </row>
    <row r="170" spans="1:40" ht="15" customHeight="1">
      <c r="A170" s="183" t="str">
        <f>IF(ISBLANK(A128),"",A128)</f>
        <v/>
      </c>
      <c r="B170" s="184"/>
      <c r="C170" s="185"/>
      <c r="D170" s="185"/>
      <c r="E170" s="147"/>
      <c r="F170" s="185"/>
      <c r="G170" s="185"/>
      <c r="H170" s="185"/>
      <c r="I170" s="185"/>
      <c r="J170" s="185"/>
      <c r="K170" s="185"/>
      <c r="L170" s="185"/>
      <c r="M170" s="186">
        <f>G128</f>
        <v>0</v>
      </c>
      <c r="N170" s="185"/>
      <c r="O170" s="185"/>
      <c r="P170" s="185"/>
      <c r="Q170" s="185"/>
      <c r="R170" s="187"/>
      <c r="S170" s="163"/>
      <c r="U170" s="169"/>
      <c r="V170" s="169"/>
      <c r="W170" s="169"/>
      <c r="X170" s="169"/>
      <c r="Y170" s="169"/>
      <c r="Z170" s="169"/>
      <c r="AA170" s="169"/>
      <c r="AB170" s="169"/>
      <c r="AC170" s="169"/>
      <c r="AD170" s="169"/>
      <c r="AE170" s="169"/>
      <c r="AF170" s="169"/>
      <c r="AG170" s="169"/>
      <c r="AH170" s="169"/>
      <c r="AI170" s="169"/>
      <c r="AJ170" s="169"/>
      <c r="AK170" s="169"/>
      <c r="AL170" s="169"/>
      <c r="AM170" s="169"/>
      <c r="AN170" s="169"/>
    </row>
    <row r="171" spans="1:40" ht="15" customHeight="1">
      <c r="A171" s="183" t="str">
        <f t="shared" ref="A171:A184" si="8">IF(ISBLANK(A129),"",A129)</f>
        <v/>
      </c>
      <c r="B171" s="184"/>
      <c r="C171" s="185"/>
      <c r="D171" s="185"/>
      <c r="E171" s="147"/>
      <c r="F171" s="185"/>
      <c r="G171" s="185"/>
      <c r="H171" s="185"/>
      <c r="I171" s="185"/>
      <c r="J171" s="185"/>
      <c r="K171" s="185"/>
      <c r="L171" s="185"/>
      <c r="M171" s="186">
        <f t="shared" ref="M171:M184" si="9">G129</f>
        <v>0</v>
      </c>
      <c r="N171" s="185"/>
      <c r="O171" s="185"/>
      <c r="P171" s="185"/>
      <c r="Q171" s="185"/>
      <c r="R171" s="187"/>
      <c r="S171" s="163"/>
      <c r="U171" s="169"/>
      <c r="V171" s="169"/>
      <c r="W171" s="169"/>
      <c r="X171" s="169"/>
      <c r="Y171" s="169"/>
      <c r="Z171" s="169"/>
      <c r="AA171" s="169"/>
      <c r="AB171" s="169"/>
      <c r="AC171" s="169"/>
      <c r="AD171" s="169"/>
      <c r="AE171" s="169"/>
      <c r="AF171" s="169"/>
      <c r="AG171" s="169"/>
      <c r="AH171" s="169"/>
      <c r="AI171" s="169"/>
      <c r="AJ171" s="169"/>
      <c r="AK171" s="169"/>
      <c r="AL171" s="169"/>
      <c r="AM171" s="169"/>
      <c r="AN171" s="169"/>
    </row>
    <row r="172" spans="1:40" ht="15" customHeight="1">
      <c r="A172" s="183" t="str">
        <f t="shared" si="8"/>
        <v/>
      </c>
      <c r="B172" s="184"/>
      <c r="C172" s="185"/>
      <c r="D172" s="185"/>
      <c r="E172" s="147"/>
      <c r="F172" s="185"/>
      <c r="G172" s="185"/>
      <c r="H172" s="185"/>
      <c r="I172" s="185"/>
      <c r="J172" s="185"/>
      <c r="K172" s="185"/>
      <c r="L172" s="185"/>
      <c r="M172" s="186">
        <f t="shared" si="9"/>
        <v>0</v>
      </c>
      <c r="N172" s="185"/>
      <c r="O172" s="185"/>
      <c r="P172" s="185"/>
      <c r="Q172" s="185"/>
      <c r="R172" s="187"/>
      <c r="S172" s="163"/>
      <c r="U172" s="169"/>
      <c r="V172" s="169"/>
      <c r="W172" s="169"/>
      <c r="X172" s="169"/>
      <c r="Y172" s="169"/>
      <c r="Z172" s="169"/>
      <c r="AA172" s="169"/>
      <c r="AB172" s="169"/>
      <c r="AC172" s="169"/>
      <c r="AD172" s="169"/>
      <c r="AE172" s="169"/>
      <c r="AF172" s="169"/>
      <c r="AG172" s="169"/>
      <c r="AH172" s="169"/>
      <c r="AI172" s="169"/>
      <c r="AJ172" s="169"/>
      <c r="AK172" s="169"/>
      <c r="AL172" s="169"/>
      <c r="AM172" s="169"/>
      <c r="AN172" s="169"/>
    </row>
    <row r="173" spans="1:40" ht="15" customHeight="1">
      <c r="A173" s="183" t="str">
        <f t="shared" si="8"/>
        <v/>
      </c>
      <c r="B173" s="184"/>
      <c r="C173" s="185"/>
      <c r="D173" s="185"/>
      <c r="E173" s="147"/>
      <c r="F173" s="185"/>
      <c r="G173" s="185"/>
      <c r="H173" s="185"/>
      <c r="I173" s="185"/>
      <c r="J173" s="185"/>
      <c r="K173" s="185"/>
      <c r="L173" s="185"/>
      <c r="M173" s="186">
        <f t="shared" si="9"/>
        <v>0</v>
      </c>
      <c r="N173" s="185"/>
      <c r="O173" s="185"/>
      <c r="P173" s="185"/>
      <c r="Q173" s="185"/>
      <c r="R173" s="187"/>
      <c r="S173" s="163"/>
      <c r="U173" s="169"/>
      <c r="V173" s="169"/>
      <c r="W173" s="169"/>
      <c r="X173" s="169"/>
      <c r="Y173" s="169"/>
      <c r="Z173" s="169"/>
      <c r="AA173" s="169"/>
      <c r="AB173" s="169"/>
      <c r="AC173" s="169"/>
      <c r="AD173" s="169"/>
      <c r="AE173" s="169"/>
      <c r="AF173" s="169"/>
      <c r="AG173" s="169"/>
      <c r="AH173" s="169"/>
      <c r="AI173" s="169"/>
      <c r="AJ173" s="169"/>
      <c r="AK173" s="169"/>
      <c r="AL173" s="169"/>
      <c r="AM173" s="169"/>
      <c r="AN173" s="169"/>
    </row>
    <row r="174" spans="1:40" ht="15" customHeight="1">
      <c r="A174" s="183" t="str">
        <f t="shared" si="8"/>
        <v/>
      </c>
      <c r="B174" s="184"/>
      <c r="C174" s="185"/>
      <c r="D174" s="185"/>
      <c r="E174" s="147"/>
      <c r="F174" s="185"/>
      <c r="G174" s="185"/>
      <c r="H174" s="185"/>
      <c r="I174" s="185"/>
      <c r="J174" s="185"/>
      <c r="K174" s="185"/>
      <c r="L174" s="185"/>
      <c r="M174" s="186">
        <f t="shared" si="9"/>
        <v>0</v>
      </c>
      <c r="N174" s="185"/>
      <c r="O174" s="185"/>
      <c r="P174" s="185"/>
      <c r="Q174" s="185"/>
      <c r="R174" s="187"/>
      <c r="S174" s="163"/>
      <c r="U174" s="169"/>
      <c r="V174" s="169"/>
      <c r="W174" s="169"/>
      <c r="X174" s="169"/>
      <c r="Y174" s="169"/>
      <c r="Z174" s="169"/>
      <c r="AA174" s="169"/>
      <c r="AB174" s="169"/>
      <c r="AC174" s="169"/>
      <c r="AD174" s="169"/>
      <c r="AE174" s="169"/>
      <c r="AF174" s="169"/>
      <c r="AG174" s="169"/>
      <c r="AH174" s="169"/>
      <c r="AI174" s="169"/>
      <c r="AJ174" s="169"/>
      <c r="AK174" s="169"/>
      <c r="AL174" s="169"/>
      <c r="AM174" s="169"/>
      <c r="AN174" s="169"/>
    </row>
    <row r="175" spans="1:40" ht="15" customHeight="1">
      <c r="A175" s="183" t="str">
        <f t="shared" si="8"/>
        <v/>
      </c>
      <c r="B175" s="184"/>
      <c r="C175" s="185"/>
      <c r="D175" s="185"/>
      <c r="E175" s="147"/>
      <c r="F175" s="185"/>
      <c r="G175" s="185"/>
      <c r="H175" s="185"/>
      <c r="I175" s="185"/>
      <c r="J175" s="185"/>
      <c r="K175" s="185"/>
      <c r="L175" s="185"/>
      <c r="M175" s="186">
        <f t="shared" si="9"/>
        <v>0</v>
      </c>
      <c r="N175" s="185"/>
      <c r="O175" s="185"/>
      <c r="P175" s="185"/>
      <c r="Q175" s="185"/>
      <c r="R175" s="187"/>
      <c r="S175" s="163"/>
      <c r="U175" s="169"/>
      <c r="V175" s="169"/>
      <c r="W175" s="169"/>
      <c r="X175" s="169"/>
      <c r="Y175" s="169"/>
      <c r="Z175" s="169"/>
      <c r="AA175" s="169"/>
      <c r="AB175" s="169"/>
      <c r="AC175" s="169"/>
      <c r="AD175" s="169"/>
      <c r="AE175" s="169"/>
      <c r="AF175" s="169"/>
      <c r="AG175" s="169"/>
      <c r="AH175" s="169"/>
      <c r="AI175" s="169"/>
      <c r="AJ175" s="169"/>
      <c r="AK175" s="169"/>
      <c r="AL175" s="169"/>
      <c r="AM175" s="169"/>
      <c r="AN175" s="169"/>
    </row>
    <row r="176" spans="1:40" ht="15" customHeight="1">
      <c r="A176" s="183" t="str">
        <f t="shared" si="8"/>
        <v/>
      </c>
      <c r="B176" s="184"/>
      <c r="C176" s="185"/>
      <c r="D176" s="185"/>
      <c r="E176" s="147"/>
      <c r="F176" s="185"/>
      <c r="G176" s="185"/>
      <c r="H176" s="185"/>
      <c r="I176" s="185"/>
      <c r="J176" s="185"/>
      <c r="K176" s="185"/>
      <c r="L176" s="185"/>
      <c r="M176" s="186">
        <f t="shared" si="9"/>
        <v>0</v>
      </c>
      <c r="N176" s="185"/>
      <c r="O176" s="185"/>
      <c r="P176" s="185"/>
      <c r="Q176" s="185"/>
      <c r="R176" s="187"/>
      <c r="S176" s="163"/>
      <c r="U176" s="169"/>
      <c r="V176" s="169"/>
      <c r="W176" s="169"/>
      <c r="X176" s="169"/>
      <c r="Y176" s="169"/>
      <c r="Z176" s="169"/>
      <c r="AA176" s="169"/>
      <c r="AB176" s="169"/>
      <c r="AC176" s="169"/>
      <c r="AD176" s="169"/>
      <c r="AE176" s="169"/>
      <c r="AF176" s="169"/>
      <c r="AG176" s="169"/>
      <c r="AH176" s="169"/>
      <c r="AI176" s="169"/>
      <c r="AJ176" s="169"/>
      <c r="AK176" s="169"/>
      <c r="AL176" s="169"/>
      <c r="AM176" s="169"/>
      <c r="AN176" s="169"/>
    </row>
    <row r="177" spans="1:40" ht="15" customHeight="1">
      <c r="A177" s="183" t="str">
        <f t="shared" si="8"/>
        <v/>
      </c>
      <c r="B177" s="184"/>
      <c r="C177" s="185"/>
      <c r="D177" s="185"/>
      <c r="E177" s="147"/>
      <c r="F177" s="185"/>
      <c r="G177" s="185"/>
      <c r="H177" s="185"/>
      <c r="I177" s="185"/>
      <c r="J177" s="185"/>
      <c r="K177" s="185"/>
      <c r="L177" s="185"/>
      <c r="M177" s="186">
        <f t="shared" si="9"/>
        <v>0</v>
      </c>
      <c r="N177" s="185"/>
      <c r="O177" s="185"/>
      <c r="P177" s="185"/>
      <c r="Q177" s="185"/>
      <c r="R177" s="187"/>
      <c r="S177" s="163"/>
      <c r="U177" s="169"/>
      <c r="V177" s="169"/>
      <c r="W177" s="169"/>
      <c r="X177" s="169"/>
      <c r="Y177" s="169"/>
      <c r="Z177" s="169"/>
      <c r="AA177" s="169"/>
      <c r="AB177" s="169"/>
      <c r="AC177" s="169"/>
      <c r="AD177" s="169"/>
      <c r="AE177" s="169"/>
      <c r="AF177" s="169"/>
      <c r="AG177" s="169"/>
      <c r="AH177" s="169"/>
      <c r="AI177" s="169"/>
      <c r="AJ177" s="169"/>
      <c r="AK177" s="169"/>
      <c r="AL177" s="169"/>
      <c r="AM177" s="169"/>
      <c r="AN177" s="169"/>
    </row>
    <row r="178" spans="1:40" ht="15" customHeight="1">
      <c r="A178" s="183" t="str">
        <f t="shared" si="8"/>
        <v/>
      </c>
      <c r="B178" s="184"/>
      <c r="C178" s="185"/>
      <c r="D178" s="185"/>
      <c r="E178" s="147"/>
      <c r="F178" s="185"/>
      <c r="G178" s="185"/>
      <c r="H178" s="185"/>
      <c r="I178" s="185"/>
      <c r="J178" s="185"/>
      <c r="K178" s="185"/>
      <c r="L178" s="185"/>
      <c r="M178" s="186">
        <f t="shared" si="9"/>
        <v>0</v>
      </c>
      <c r="N178" s="185"/>
      <c r="O178" s="185"/>
      <c r="P178" s="185"/>
      <c r="Q178" s="185"/>
      <c r="R178" s="187"/>
      <c r="S178" s="163"/>
      <c r="U178" s="169"/>
      <c r="V178" s="169"/>
      <c r="W178" s="169"/>
      <c r="X178" s="169"/>
      <c r="Y178" s="169"/>
      <c r="Z178" s="169"/>
      <c r="AA178" s="169"/>
      <c r="AB178" s="169"/>
      <c r="AC178" s="169"/>
      <c r="AD178" s="169"/>
      <c r="AE178" s="169"/>
      <c r="AF178" s="169"/>
      <c r="AG178" s="169"/>
      <c r="AH178" s="169"/>
      <c r="AI178" s="169"/>
      <c r="AJ178" s="169"/>
      <c r="AK178" s="169"/>
      <c r="AL178" s="169"/>
      <c r="AM178" s="169"/>
      <c r="AN178" s="169"/>
    </row>
    <row r="179" spans="1:40" ht="15" customHeight="1">
      <c r="A179" s="183" t="str">
        <f t="shared" si="8"/>
        <v/>
      </c>
      <c r="B179" s="184"/>
      <c r="C179" s="185"/>
      <c r="D179" s="185"/>
      <c r="E179" s="147"/>
      <c r="F179" s="185"/>
      <c r="G179" s="185"/>
      <c r="H179" s="185"/>
      <c r="I179" s="185"/>
      <c r="J179" s="185"/>
      <c r="K179" s="185"/>
      <c r="L179" s="185"/>
      <c r="M179" s="186">
        <f t="shared" si="9"/>
        <v>0</v>
      </c>
      <c r="N179" s="185"/>
      <c r="O179" s="185"/>
      <c r="P179" s="185"/>
      <c r="Q179" s="185"/>
      <c r="R179" s="187"/>
      <c r="S179" s="163"/>
      <c r="U179" s="169"/>
      <c r="V179" s="169"/>
      <c r="W179" s="169"/>
      <c r="X179" s="169"/>
      <c r="Y179" s="169"/>
      <c r="Z179" s="169"/>
      <c r="AA179" s="169"/>
      <c r="AB179" s="169"/>
      <c r="AC179" s="169"/>
      <c r="AD179" s="169"/>
      <c r="AE179" s="169"/>
      <c r="AF179" s="169"/>
      <c r="AG179" s="169"/>
      <c r="AH179" s="169"/>
      <c r="AI179" s="169"/>
      <c r="AJ179" s="169"/>
      <c r="AK179" s="169"/>
      <c r="AL179" s="169"/>
      <c r="AM179" s="169"/>
      <c r="AN179" s="169"/>
    </row>
    <row r="180" spans="1:40" ht="15" customHeight="1">
      <c r="A180" s="183" t="str">
        <f t="shared" si="8"/>
        <v/>
      </c>
      <c r="B180" s="184"/>
      <c r="C180" s="185"/>
      <c r="D180" s="185"/>
      <c r="E180" s="147"/>
      <c r="F180" s="185"/>
      <c r="G180" s="185"/>
      <c r="H180" s="185"/>
      <c r="I180" s="185"/>
      <c r="J180" s="185"/>
      <c r="K180" s="185"/>
      <c r="L180" s="185"/>
      <c r="M180" s="186">
        <f t="shared" si="9"/>
        <v>0</v>
      </c>
      <c r="N180" s="185"/>
      <c r="O180" s="185"/>
      <c r="P180" s="185"/>
      <c r="Q180" s="185"/>
      <c r="R180" s="187"/>
      <c r="S180" s="163"/>
      <c r="U180" s="169"/>
      <c r="V180" s="169"/>
      <c r="W180" s="169"/>
      <c r="X180" s="169"/>
      <c r="Y180" s="169"/>
      <c r="Z180" s="169"/>
      <c r="AA180" s="169"/>
      <c r="AB180" s="169"/>
      <c r="AC180" s="169"/>
      <c r="AD180" s="169"/>
      <c r="AE180" s="169"/>
      <c r="AF180" s="169"/>
      <c r="AG180" s="169"/>
      <c r="AH180" s="169"/>
      <c r="AI180" s="169"/>
      <c r="AJ180" s="169"/>
      <c r="AK180" s="169"/>
      <c r="AL180" s="169"/>
      <c r="AM180" s="169"/>
      <c r="AN180" s="169"/>
    </row>
    <row r="181" spans="1:40" ht="15" customHeight="1">
      <c r="A181" s="183" t="str">
        <f t="shared" si="8"/>
        <v/>
      </c>
      <c r="B181" s="184"/>
      <c r="C181" s="185"/>
      <c r="D181" s="185"/>
      <c r="E181" s="147"/>
      <c r="F181" s="185"/>
      <c r="G181" s="185"/>
      <c r="H181" s="185"/>
      <c r="I181" s="185"/>
      <c r="J181" s="185"/>
      <c r="K181" s="185"/>
      <c r="L181" s="185"/>
      <c r="M181" s="186">
        <f t="shared" si="9"/>
        <v>0</v>
      </c>
      <c r="N181" s="185"/>
      <c r="O181" s="185"/>
      <c r="P181" s="185"/>
      <c r="Q181" s="185"/>
      <c r="R181" s="187"/>
      <c r="S181" s="163"/>
      <c r="U181" s="169"/>
      <c r="V181" s="169"/>
      <c r="W181" s="169"/>
      <c r="X181" s="169"/>
      <c r="Y181" s="169"/>
      <c r="Z181" s="169"/>
      <c r="AA181" s="169"/>
      <c r="AB181" s="169"/>
      <c r="AC181" s="169"/>
      <c r="AD181" s="169"/>
      <c r="AE181" s="169"/>
      <c r="AF181" s="169"/>
      <c r="AG181" s="169"/>
      <c r="AH181" s="169"/>
      <c r="AI181" s="169"/>
      <c r="AJ181" s="169"/>
      <c r="AK181" s="169"/>
      <c r="AL181" s="169"/>
      <c r="AM181" s="169"/>
      <c r="AN181" s="169"/>
    </row>
    <row r="182" spans="1:40" ht="15" customHeight="1">
      <c r="A182" s="183" t="str">
        <f t="shared" si="8"/>
        <v/>
      </c>
      <c r="B182" s="184"/>
      <c r="C182" s="185"/>
      <c r="D182" s="185"/>
      <c r="E182" s="147"/>
      <c r="F182" s="185"/>
      <c r="G182" s="185"/>
      <c r="H182" s="185"/>
      <c r="I182" s="185"/>
      <c r="J182" s="185"/>
      <c r="K182" s="185"/>
      <c r="L182" s="185"/>
      <c r="M182" s="186">
        <f t="shared" si="9"/>
        <v>0</v>
      </c>
      <c r="N182" s="185"/>
      <c r="O182" s="185"/>
      <c r="P182" s="185"/>
      <c r="Q182" s="185"/>
      <c r="R182" s="187"/>
      <c r="S182" s="163"/>
      <c r="U182" s="169"/>
      <c r="V182" s="169"/>
      <c r="W182" s="169"/>
      <c r="X182" s="169"/>
      <c r="Y182" s="169"/>
      <c r="Z182" s="169"/>
      <c r="AA182" s="169"/>
      <c r="AB182" s="169"/>
      <c r="AC182" s="169"/>
      <c r="AD182" s="169"/>
      <c r="AE182" s="169"/>
      <c r="AF182" s="169"/>
      <c r="AG182" s="169"/>
      <c r="AH182" s="169"/>
      <c r="AI182" s="169"/>
      <c r="AJ182" s="169"/>
      <c r="AK182" s="169"/>
      <c r="AL182" s="169"/>
      <c r="AM182" s="169"/>
      <c r="AN182" s="169"/>
    </row>
    <row r="183" spans="1:40" ht="15" customHeight="1">
      <c r="A183" s="183" t="str">
        <f t="shared" si="8"/>
        <v/>
      </c>
      <c r="B183" s="184"/>
      <c r="C183" s="185"/>
      <c r="D183" s="185"/>
      <c r="E183" s="147"/>
      <c r="F183" s="185"/>
      <c r="G183" s="185"/>
      <c r="H183" s="185"/>
      <c r="I183" s="185"/>
      <c r="J183" s="185"/>
      <c r="K183" s="185"/>
      <c r="L183" s="185"/>
      <c r="M183" s="186">
        <f t="shared" si="9"/>
        <v>0</v>
      </c>
      <c r="N183" s="185"/>
      <c r="O183" s="185"/>
      <c r="P183" s="185"/>
      <c r="Q183" s="185"/>
      <c r="R183" s="187"/>
      <c r="S183" s="163"/>
      <c r="U183" s="169"/>
      <c r="V183" s="169"/>
      <c r="W183" s="169"/>
      <c r="X183" s="169"/>
      <c r="Y183" s="169"/>
      <c r="Z183" s="169"/>
      <c r="AA183" s="169"/>
      <c r="AB183" s="169"/>
      <c r="AC183" s="169"/>
      <c r="AD183" s="169"/>
      <c r="AE183" s="169"/>
      <c r="AF183" s="169"/>
      <c r="AG183" s="169"/>
      <c r="AH183" s="169"/>
      <c r="AI183" s="169"/>
      <c r="AJ183" s="169"/>
      <c r="AK183" s="169"/>
      <c r="AL183" s="169"/>
      <c r="AM183" s="169"/>
      <c r="AN183" s="169"/>
    </row>
    <row r="184" spans="1:40" ht="15" customHeight="1">
      <c r="A184" s="183" t="str">
        <f t="shared" si="8"/>
        <v/>
      </c>
      <c r="B184" s="184"/>
      <c r="C184" s="185"/>
      <c r="D184" s="185"/>
      <c r="E184" s="147"/>
      <c r="F184" s="185"/>
      <c r="G184" s="185"/>
      <c r="H184" s="185"/>
      <c r="I184" s="185"/>
      <c r="J184" s="185"/>
      <c r="K184" s="185"/>
      <c r="L184" s="185"/>
      <c r="M184" s="186">
        <f t="shared" si="9"/>
        <v>0</v>
      </c>
      <c r="N184" s="185"/>
      <c r="O184" s="185"/>
      <c r="P184" s="185"/>
      <c r="Q184" s="185"/>
      <c r="R184" s="187"/>
      <c r="S184" s="163"/>
      <c r="U184" s="169"/>
      <c r="V184" s="169"/>
      <c r="W184" s="169"/>
      <c r="X184" s="169"/>
      <c r="Y184" s="169"/>
      <c r="Z184" s="169"/>
      <c r="AA184" s="169"/>
      <c r="AB184" s="169"/>
      <c r="AC184" s="169"/>
      <c r="AD184" s="169"/>
      <c r="AE184" s="169"/>
      <c r="AF184" s="169"/>
      <c r="AG184" s="169"/>
      <c r="AH184" s="169"/>
      <c r="AI184" s="169"/>
      <c r="AJ184" s="169"/>
      <c r="AK184" s="169"/>
      <c r="AL184" s="169"/>
      <c r="AM184" s="169"/>
      <c r="AN184" s="169"/>
    </row>
    <row r="185" spans="1:40" ht="15" customHeight="1" thickBot="1">
      <c r="A185" s="189" t="s">
        <v>79</v>
      </c>
      <c r="B185" s="190"/>
      <c r="C185" s="191"/>
      <c r="D185" s="191"/>
      <c r="E185" s="148"/>
      <c r="F185" s="191"/>
      <c r="G185" s="191"/>
      <c r="H185" s="191"/>
      <c r="I185" s="191"/>
      <c r="J185" s="191"/>
      <c r="K185" s="191"/>
      <c r="L185" s="191"/>
      <c r="M185" s="192">
        <f>SUM(M169:R184)</f>
        <v>0</v>
      </c>
      <c r="N185" s="193"/>
      <c r="O185" s="193"/>
      <c r="P185" s="193"/>
      <c r="Q185" s="193"/>
      <c r="R185" s="194"/>
      <c r="S185" s="161">
        <f>M185*B165</f>
        <v>0</v>
      </c>
      <c r="U185" s="169"/>
      <c r="V185" s="169"/>
      <c r="W185" s="169"/>
      <c r="X185" s="169"/>
      <c r="Y185" s="169"/>
      <c r="Z185" s="169"/>
      <c r="AA185" s="169"/>
      <c r="AB185" s="169"/>
      <c r="AC185" s="169"/>
      <c r="AD185" s="169"/>
      <c r="AE185" s="169"/>
      <c r="AF185" s="169"/>
      <c r="AG185" s="169"/>
      <c r="AH185" s="169"/>
      <c r="AI185" s="169"/>
      <c r="AJ185" s="169"/>
      <c r="AK185" s="169"/>
      <c r="AL185" s="169"/>
      <c r="AM185" s="169"/>
      <c r="AN185" s="169"/>
    </row>
    <row r="186" spans="1:40" ht="18.75" customHeight="1">
      <c r="A186" s="188" t="s">
        <v>80</v>
      </c>
      <c r="B186" s="188"/>
      <c r="C186" s="188"/>
      <c r="D186" s="188"/>
      <c r="E186" s="188"/>
      <c r="F186" s="188"/>
      <c r="G186" s="188"/>
      <c r="H186" s="188"/>
      <c r="I186" s="188"/>
      <c r="J186" s="188"/>
      <c r="K186" s="188"/>
      <c r="L186" s="188"/>
      <c r="M186" s="188"/>
      <c r="N186" s="188"/>
      <c r="O186" s="188"/>
      <c r="P186" s="188"/>
      <c r="Q186" s="188"/>
      <c r="R186" s="188"/>
      <c r="S186" s="188"/>
      <c r="U186" s="169"/>
      <c r="V186" s="169"/>
      <c r="W186" s="169"/>
      <c r="X186" s="169"/>
      <c r="Y186" s="169"/>
      <c r="Z186" s="169"/>
      <c r="AA186" s="169"/>
      <c r="AB186" s="169"/>
      <c r="AC186" s="169"/>
      <c r="AD186" s="169"/>
      <c r="AE186" s="169"/>
      <c r="AF186" s="169"/>
      <c r="AG186" s="169"/>
      <c r="AH186" s="169"/>
      <c r="AI186" s="169"/>
      <c r="AJ186" s="169"/>
      <c r="AK186" s="169"/>
      <c r="AL186" s="169"/>
      <c r="AM186" s="169"/>
      <c r="AN186" s="169"/>
    </row>
    <row r="187" spans="1:40">
      <c r="H187" s="2"/>
      <c r="O187" s="2"/>
      <c r="P187" s="2"/>
      <c r="Q187" s="2"/>
      <c r="U187" s="169"/>
      <c r="V187" s="169"/>
      <c r="W187" s="169"/>
      <c r="X187" s="169"/>
      <c r="Y187" s="169"/>
      <c r="Z187" s="169"/>
      <c r="AA187" s="169"/>
      <c r="AB187" s="169"/>
      <c r="AC187" s="169"/>
      <c r="AD187" s="169"/>
      <c r="AE187" s="169"/>
      <c r="AF187" s="169"/>
      <c r="AG187" s="169"/>
      <c r="AH187" s="169"/>
      <c r="AI187" s="169"/>
      <c r="AJ187" s="169"/>
      <c r="AK187" s="169"/>
      <c r="AL187" s="169"/>
      <c r="AM187" s="169"/>
      <c r="AN187" s="169"/>
    </row>
    <row r="188" spans="1:40">
      <c r="A188" s="169"/>
      <c r="B188" s="169"/>
      <c r="C188" s="169"/>
      <c r="D188" s="169"/>
      <c r="E188" s="169"/>
      <c r="F188" s="169"/>
      <c r="G188" s="169"/>
      <c r="H188" s="169"/>
      <c r="I188" s="169"/>
      <c r="J188" s="169"/>
      <c r="K188" s="169"/>
      <c r="L188" s="169"/>
      <c r="M188" s="169"/>
      <c r="N188" s="169"/>
      <c r="O188" s="169"/>
      <c r="P188" s="169"/>
      <c r="Q188" s="169"/>
      <c r="R188" s="169"/>
      <c r="S188" s="169"/>
      <c r="T188" s="169"/>
      <c r="U188" s="169"/>
      <c r="V188" s="169"/>
      <c r="W188" s="169"/>
      <c r="X188" s="169"/>
      <c r="Y188" s="169"/>
      <c r="Z188" s="169"/>
      <c r="AA188" s="169"/>
      <c r="AB188" s="169"/>
      <c r="AC188" s="169"/>
      <c r="AD188" s="169"/>
      <c r="AE188" s="169"/>
      <c r="AF188" s="169"/>
      <c r="AG188" s="169"/>
      <c r="AH188" s="169"/>
      <c r="AI188" s="169"/>
      <c r="AJ188" s="169"/>
      <c r="AK188" s="169"/>
      <c r="AL188" s="169"/>
      <c r="AM188" s="169"/>
      <c r="AN188" s="169"/>
    </row>
    <row r="189" spans="1:40">
      <c r="A189" s="169"/>
      <c r="B189" s="169"/>
      <c r="C189" s="169"/>
      <c r="D189" s="169"/>
      <c r="E189" s="169"/>
      <c r="F189" s="169"/>
      <c r="G189" s="169"/>
      <c r="H189" s="169"/>
      <c r="I189" s="169"/>
      <c r="J189" s="169"/>
      <c r="K189" s="169"/>
      <c r="L189" s="169"/>
      <c r="M189" s="169"/>
      <c r="N189" s="169"/>
      <c r="O189" s="169"/>
      <c r="P189" s="169"/>
      <c r="Q189" s="169"/>
      <c r="R189" s="169"/>
      <c r="S189" s="169"/>
      <c r="T189" s="169"/>
      <c r="U189" s="169"/>
      <c r="V189" s="169"/>
      <c r="W189" s="169"/>
      <c r="X189" s="169"/>
      <c r="Y189" s="169"/>
      <c r="Z189" s="169"/>
      <c r="AA189" s="169"/>
      <c r="AB189" s="169"/>
      <c r="AC189" s="169"/>
      <c r="AD189" s="169"/>
      <c r="AE189" s="169"/>
      <c r="AF189" s="169"/>
      <c r="AG189" s="169"/>
      <c r="AH189" s="169"/>
      <c r="AI189" s="169"/>
      <c r="AJ189" s="169"/>
      <c r="AK189" s="169"/>
      <c r="AL189" s="169"/>
      <c r="AM189" s="169"/>
      <c r="AN189" s="169"/>
    </row>
    <row r="190" spans="1:40">
      <c r="A190" s="169"/>
      <c r="B190" s="169"/>
      <c r="C190" s="169"/>
      <c r="D190" s="169"/>
      <c r="E190" s="169"/>
      <c r="F190" s="169"/>
      <c r="G190" s="169"/>
      <c r="H190" s="169"/>
      <c r="I190" s="169"/>
      <c r="J190" s="169"/>
      <c r="K190" s="169"/>
      <c r="L190" s="169"/>
      <c r="M190" s="169"/>
      <c r="N190" s="169"/>
      <c r="O190" s="169"/>
      <c r="P190" s="169"/>
      <c r="Q190" s="169"/>
      <c r="R190" s="169"/>
      <c r="S190" s="169"/>
      <c r="T190" s="169"/>
      <c r="U190" s="169"/>
      <c r="V190" s="169"/>
      <c r="W190" s="169"/>
      <c r="X190" s="169"/>
      <c r="Y190" s="169"/>
      <c r="Z190" s="169"/>
      <c r="AA190" s="169"/>
      <c r="AB190" s="169"/>
      <c r="AC190" s="169"/>
      <c r="AD190" s="169"/>
      <c r="AE190" s="169"/>
      <c r="AF190" s="169"/>
      <c r="AG190" s="169"/>
      <c r="AH190" s="169"/>
      <c r="AI190" s="169"/>
      <c r="AJ190" s="169"/>
      <c r="AK190" s="169"/>
      <c r="AL190" s="169"/>
      <c r="AM190" s="169"/>
      <c r="AN190" s="169"/>
    </row>
    <row r="191" spans="1:40">
      <c r="A191" s="169"/>
      <c r="B191" s="169"/>
      <c r="C191" s="169"/>
      <c r="D191" s="169"/>
      <c r="E191" s="169"/>
      <c r="F191" s="169"/>
      <c r="G191" s="169"/>
      <c r="H191" s="169"/>
      <c r="I191" s="169"/>
      <c r="J191" s="169"/>
      <c r="K191" s="169"/>
      <c r="L191" s="169"/>
      <c r="M191" s="169"/>
      <c r="N191" s="169"/>
      <c r="O191" s="169"/>
      <c r="P191" s="169"/>
      <c r="Q191" s="169"/>
      <c r="R191" s="169"/>
      <c r="S191" s="169"/>
      <c r="T191" s="169"/>
      <c r="U191" s="169"/>
      <c r="V191" s="169"/>
      <c r="W191" s="169"/>
      <c r="X191" s="169"/>
      <c r="Y191" s="169"/>
      <c r="Z191" s="169"/>
      <c r="AA191" s="169"/>
      <c r="AB191" s="169"/>
      <c r="AC191" s="169"/>
      <c r="AD191" s="169"/>
      <c r="AE191" s="169"/>
      <c r="AF191" s="169"/>
      <c r="AG191" s="169"/>
      <c r="AH191" s="169"/>
      <c r="AI191" s="169"/>
      <c r="AJ191" s="169"/>
      <c r="AK191" s="169"/>
      <c r="AL191" s="169"/>
      <c r="AM191" s="169"/>
      <c r="AN191" s="169"/>
    </row>
    <row r="192" spans="1:40">
      <c r="A192" s="169"/>
      <c r="B192" s="169"/>
      <c r="C192" s="169"/>
      <c r="D192" s="169"/>
      <c r="E192" s="169"/>
      <c r="F192" s="169"/>
      <c r="G192" s="169"/>
      <c r="H192" s="169"/>
      <c r="I192" s="169"/>
      <c r="J192" s="169"/>
      <c r="K192" s="169"/>
      <c r="L192" s="169"/>
      <c r="M192" s="169"/>
      <c r="N192" s="169"/>
      <c r="O192" s="169"/>
      <c r="P192" s="169"/>
      <c r="Q192" s="169"/>
      <c r="R192" s="169"/>
      <c r="S192" s="169"/>
      <c r="T192" s="169"/>
      <c r="U192" s="169"/>
      <c r="V192" s="169"/>
      <c r="W192" s="169"/>
      <c r="X192" s="169"/>
      <c r="Y192" s="169"/>
      <c r="Z192" s="169"/>
      <c r="AA192" s="169"/>
      <c r="AB192" s="169"/>
      <c r="AC192" s="169"/>
      <c r="AD192" s="169"/>
      <c r="AE192" s="169"/>
      <c r="AF192" s="169"/>
      <c r="AG192" s="169"/>
      <c r="AH192" s="169"/>
      <c r="AI192" s="169"/>
      <c r="AJ192" s="169"/>
      <c r="AK192" s="169"/>
      <c r="AL192" s="169"/>
      <c r="AM192" s="169"/>
      <c r="AN192" s="169"/>
    </row>
    <row r="193" spans="1:40">
      <c r="A193" s="169"/>
      <c r="B193" s="169"/>
      <c r="C193" s="169"/>
      <c r="D193" s="169"/>
      <c r="E193" s="169"/>
      <c r="F193" s="169"/>
      <c r="G193" s="169"/>
      <c r="H193" s="169"/>
      <c r="I193" s="169"/>
      <c r="J193" s="169"/>
      <c r="K193" s="169"/>
      <c r="L193" s="169"/>
      <c r="M193" s="169"/>
      <c r="N193" s="169"/>
      <c r="O193" s="169"/>
      <c r="P193" s="169"/>
      <c r="Q193" s="169"/>
      <c r="R193" s="169"/>
      <c r="S193" s="169"/>
      <c r="T193" s="169"/>
      <c r="U193" s="169"/>
      <c r="V193" s="169"/>
      <c r="W193" s="169"/>
      <c r="X193" s="169"/>
      <c r="Y193" s="169"/>
      <c r="Z193" s="169"/>
      <c r="AA193" s="169"/>
      <c r="AB193" s="169"/>
      <c r="AC193" s="169"/>
      <c r="AD193" s="169"/>
      <c r="AE193" s="169"/>
      <c r="AF193" s="169"/>
      <c r="AG193" s="169"/>
      <c r="AH193" s="169"/>
      <c r="AI193" s="169"/>
      <c r="AJ193" s="169"/>
      <c r="AK193" s="169"/>
      <c r="AL193" s="169"/>
      <c r="AM193" s="169"/>
      <c r="AN193" s="169"/>
    </row>
    <row r="194" spans="1:40">
      <c r="A194" s="169"/>
      <c r="B194" s="169"/>
      <c r="C194" s="169"/>
      <c r="D194" s="169"/>
      <c r="E194" s="169"/>
      <c r="F194" s="169"/>
      <c r="G194" s="169"/>
      <c r="H194" s="169"/>
      <c r="I194" s="169"/>
      <c r="J194" s="169"/>
      <c r="K194" s="169"/>
      <c r="L194" s="169"/>
      <c r="M194" s="169"/>
      <c r="N194" s="169"/>
      <c r="O194" s="169"/>
      <c r="P194" s="169"/>
      <c r="Q194" s="169"/>
      <c r="R194" s="169"/>
      <c r="S194" s="169"/>
      <c r="T194" s="169"/>
      <c r="U194" s="169"/>
      <c r="V194" s="169"/>
      <c r="W194" s="169"/>
      <c r="X194" s="169"/>
      <c r="Y194" s="169"/>
      <c r="Z194" s="169"/>
      <c r="AA194" s="169"/>
      <c r="AB194" s="169"/>
      <c r="AC194" s="169"/>
      <c r="AD194" s="169"/>
      <c r="AE194" s="169"/>
      <c r="AF194" s="169"/>
      <c r="AG194" s="169"/>
      <c r="AH194" s="169"/>
      <c r="AI194" s="169"/>
      <c r="AJ194" s="169"/>
      <c r="AK194" s="169"/>
      <c r="AL194" s="169"/>
      <c r="AM194" s="169"/>
      <c r="AN194" s="169"/>
    </row>
    <row r="195" spans="1:40">
      <c r="A195" s="169"/>
      <c r="B195" s="169"/>
      <c r="C195" s="169"/>
      <c r="D195" s="169"/>
      <c r="E195" s="169"/>
      <c r="F195" s="169"/>
      <c r="G195" s="169"/>
      <c r="H195" s="169"/>
      <c r="I195" s="169"/>
      <c r="J195" s="169"/>
      <c r="K195" s="169"/>
      <c r="L195" s="169"/>
      <c r="M195" s="169"/>
      <c r="N195" s="169"/>
      <c r="O195" s="169"/>
      <c r="P195" s="169"/>
      <c r="Q195" s="169"/>
      <c r="R195" s="169"/>
      <c r="S195" s="169"/>
      <c r="T195" s="169"/>
      <c r="U195" s="169"/>
      <c r="V195" s="169"/>
      <c r="W195" s="169"/>
      <c r="X195" s="169"/>
      <c r="Y195" s="169"/>
      <c r="Z195" s="169"/>
      <c r="AA195" s="169"/>
      <c r="AB195" s="169"/>
      <c r="AC195" s="169"/>
      <c r="AD195" s="169"/>
      <c r="AE195" s="169"/>
      <c r="AF195" s="169"/>
      <c r="AG195" s="169"/>
      <c r="AH195" s="169"/>
      <c r="AI195" s="169"/>
      <c r="AJ195" s="169"/>
      <c r="AK195" s="169"/>
      <c r="AL195" s="169"/>
      <c r="AM195" s="169"/>
      <c r="AN195" s="169"/>
    </row>
    <row r="196" spans="1:40">
      <c r="A196" s="169"/>
      <c r="B196" s="169"/>
      <c r="C196" s="169"/>
      <c r="D196" s="169"/>
      <c r="E196" s="169"/>
      <c r="F196" s="169"/>
      <c r="G196" s="169"/>
      <c r="H196" s="169"/>
      <c r="I196" s="169"/>
      <c r="J196" s="169"/>
      <c r="K196" s="169"/>
      <c r="L196" s="169"/>
      <c r="M196" s="169"/>
      <c r="N196" s="169"/>
      <c r="O196" s="169"/>
      <c r="P196" s="169"/>
      <c r="Q196" s="169"/>
      <c r="R196" s="169"/>
      <c r="S196" s="169"/>
      <c r="T196" s="169"/>
      <c r="U196" s="169"/>
      <c r="V196" s="169"/>
      <c r="W196" s="169"/>
      <c r="X196" s="169"/>
      <c r="Y196" s="169"/>
      <c r="Z196" s="169"/>
      <c r="AA196" s="169"/>
      <c r="AB196" s="169"/>
      <c r="AC196" s="169"/>
      <c r="AD196" s="169"/>
      <c r="AE196" s="169"/>
      <c r="AF196" s="169"/>
      <c r="AG196" s="169"/>
      <c r="AH196" s="169"/>
      <c r="AI196" s="169"/>
      <c r="AJ196" s="169"/>
      <c r="AK196" s="169"/>
      <c r="AL196" s="169"/>
      <c r="AM196" s="169"/>
      <c r="AN196" s="169"/>
    </row>
    <row r="197" spans="1:40">
      <c r="A197" s="169"/>
      <c r="B197" s="169"/>
      <c r="C197" s="169"/>
      <c r="D197" s="169"/>
      <c r="E197" s="169"/>
      <c r="F197" s="169"/>
      <c r="G197" s="169"/>
      <c r="H197" s="169"/>
      <c r="I197" s="169"/>
      <c r="J197" s="169"/>
      <c r="K197" s="169"/>
      <c r="L197" s="169"/>
      <c r="M197" s="169"/>
      <c r="N197" s="169"/>
      <c r="O197" s="169"/>
      <c r="P197" s="169"/>
      <c r="Q197" s="169"/>
      <c r="R197" s="169"/>
      <c r="S197" s="169"/>
      <c r="T197" s="169"/>
      <c r="U197" s="169"/>
      <c r="V197" s="169"/>
      <c r="W197" s="169"/>
      <c r="X197" s="169"/>
      <c r="Y197" s="169"/>
      <c r="Z197" s="169"/>
      <c r="AA197" s="169"/>
      <c r="AB197" s="169"/>
      <c r="AC197" s="169"/>
      <c r="AD197" s="169"/>
      <c r="AE197" s="169"/>
      <c r="AF197" s="169"/>
      <c r="AG197" s="169"/>
      <c r="AH197" s="169"/>
      <c r="AI197" s="169"/>
      <c r="AJ197" s="169"/>
      <c r="AK197" s="169"/>
      <c r="AL197" s="169"/>
      <c r="AM197" s="169"/>
      <c r="AN197" s="169"/>
    </row>
    <row r="198" spans="1:40">
      <c r="A198" s="169"/>
      <c r="B198" s="169"/>
      <c r="C198" s="169"/>
      <c r="D198" s="169"/>
      <c r="E198" s="169"/>
      <c r="F198" s="169"/>
      <c r="G198" s="169"/>
      <c r="H198" s="169"/>
      <c r="I198" s="169"/>
      <c r="J198" s="169"/>
      <c r="K198" s="169"/>
      <c r="L198" s="169"/>
      <c r="M198" s="169"/>
      <c r="N198" s="169"/>
      <c r="O198" s="169"/>
      <c r="P198" s="169"/>
      <c r="Q198" s="169"/>
      <c r="R198" s="169"/>
      <c r="S198" s="169"/>
      <c r="T198" s="169"/>
      <c r="U198" s="169"/>
      <c r="V198" s="169"/>
      <c r="W198" s="169"/>
      <c r="X198" s="169"/>
      <c r="Y198" s="169"/>
      <c r="Z198" s="169"/>
      <c r="AA198" s="169"/>
      <c r="AB198" s="169"/>
      <c r="AC198" s="169"/>
      <c r="AD198" s="169"/>
      <c r="AE198" s="169"/>
      <c r="AF198" s="169"/>
      <c r="AG198" s="169"/>
      <c r="AH198" s="169"/>
      <c r="AI198" s="169"/>
      <c r="AJ198" s="169"/>
      <c r="AK198" s="169"/>
      <c r="AL198" s="169"/>
      <c r="AM198" s="169"/>
      <c r="AN198" s="169"/>
    </row>
    <row r="199" spans="1:40">
      <c r="A199" s="169"/>
      <c r="B199" s="169"/>
      <c r="C199" s="169"/>
      <c r="D199" s="169"/>
      <c r="E199" s="169"/>
      <c r="F199" s="169"/>
      <c r="G199" s="169"/>
      <c r="H199" s="169"/>
      <c r="I199" s="169"/>
      <c r="J199" s="169"/>
      <c r="K199" s="169"/>
      <c r="L199" s="169"/>
      <c r="M199" s="169"/>
      <c r="N199" s="169"/>
      <c r="O199" s="169"/>
      <c r="P199" s="169"/>
      <c r="Q199" s="169"/>
      <c r="R199" s="169"/>
      <c r="S199" s="169"/>
      <c r="T199" s="169"/>
      <c r="U199" s="169"/>
      <c r="V199" s="169"/>
      <c r="W199" s="169"/>
      <c r="X199" s="169"/>
      <c r="Y199" s="169"/>
      <c r="Z199" s="169"/>
      <c r="AA199" s="169"/>
      <c r="AB199" s="169"/>
      <c r="AC199" s="169"/>
      <c r="AD199" s="169"/>
      <c r="AE199" s="169"/>
      <c r="AF199" s="169"/>
      <c r="AG199" s="169"/>
      <c r="AH199" s="169"/>
      <c r="AI199" s="169"/>
      <c r="AJ199" s="169"/>
      <c r="AK199" s="169"/>
      <c r="AL199" s="169"/>
      <c r="AM199" s="169"/>
      <c r="AN199" s="169"/>
    </row>
    <row r="200" spans="1:40">
      <c r="A200" s="169"/>
      <c r="B200" s="169"/>
      <c r="C200" s="169"/>
      <c r="D200" s="169"/>
      <c r="E200" s="169"/>
      <c r="F200" s="169"/>
      <c r="G200" s="169"/>
      <c r="H200" s="169"/>
      <c r="I200" s="169"/>
      <c r="J200" s="169"/>
      <c r="K200" s="169"/>
      <c r="L200" s="169"/>
      <c r="M200" s="169"/>
      <c r="N200" s="169"/>
      <c r="O200" s="169"/>
      <c r="P200" s="169"/>
      <c r="Q200" s="169"/>
      <c r="R200" s="169"/>
      <c r="S200" s="169"/>
      <c r="T200" s="169"/>
      <c r="U200" s="169"/>
      <c r="V200" s="169"/>
      <c r="W200" s="169"/>
      <c r="X200" s="169"/>
      <c r="Y200" s="169"/>
      <c r="Z200" s="169"/>
      <c r="AA200" s="169"/>
      <c r="AB200" s="169"/>
      <c r="AC200" s="169"/>
      <c r="AD200" s="169"/>
      <c r="AE200" s="169"/>
      <c r="AF200" s="169"/>
      <c r="AG200" s="169"/>
      <c r="AH200" s="169"/>
      <c r="AI200" s="169"/>
      <c r="AJ200" s="169"/>
      <c r="AK200" s="169"/>
      <c r="AL200" s="169"/>
      <c r="AM200" s="169"/>
      <c r="AN200" s="169"/>
    </row>
    <row r="201" spans="1:40">
      <c r="A201" s="169"/>
      <c r="B201" s="169"/>
      <c r="C201" s="169"/>
      <c r="D201" s="169"/>
      <c r="E201" s="169"/>
      <c r="F201" s="169"/>
      <c r="G201" s="169"/>
      <c r="H201" s="169"/>
      <c r="I201" s="169"/>
      <c r="J201" s="169"/>
      <c r="K201" s="169"/>
      <c r="L201" s="169"/>
      <c r="M201" s="169"/>
      <c r="N201" s="169"/>
      <c r="O201" s="169"/>
      <c r="P201" s="169"/>
      <c r="Q201" s="169"/>
      <c r="R201" s="169"/>
      <c r="S201" s="169"/>
      <c r="T201" s="169"/>
      <c r="U201" s="169"/>
      <c r="V201" s="169"/>
      <c r="W201" s="169"/>
      <c r="X201" s="169"/>
      <c r="Y201" s="169"/>
      <c r="Z201" s="169"/>
      <c r="AA201" s="169"/>
      <c r="AB201" s="169"/>
      <c r="AC201" s="169"/>
      <c r="AD201" s="169"/>
      <c r="AE201" s="169"/>
      <c r="AF201" s="169"/>
      <c r="AG201" s="169"/>
      <c r="AH201" s="169"/>
      <c r="AI201" s="169"/>
      <c r="AJ201" s="169"/>
      <c r="AK201" s="169"/>
      <c r="AL201" s="169"/>
      <c r="AM201" s="169"/>
      <c r="AN201" s="169"/>
    </row>
    <row r="202" spans="1:40">
      <c r="A202" s="169"/>
      <c r="B202" s="169"/>
      <c r="C202" s="169"/>
      <c r="D202" s="169"/>
      <c r="E202" s="169"/>
      <c r="F202" s="169"/>
      <c r="G202" s="169"/>
      <c r="H202" s="169"/>
      <c r="I202" s="169"/>
      <c r="J202" s="169"/>
      <c r="K202" s="169"/>
      <c r="L202" s="169"/>
      <c r="M202" s="169"/>
      <c r="N202" s="169"/>
      <c r="O202" s="169"/>
      <c r="P202" s="169"/>
      <c r="Q202" s="169"/>
      <c r="R202" s="169"/>
      <c r="S202" s="169"/>
      <c r="T202" s="169"/>
      <c r="U202" s="169"/>
      <c r="V202" s="169"/>
      <c r="W202" s="169"/>
      <c r="X202" s="169"/>
      <c r="Y202" s="169"/>
      <c r="Z202" s="169"/>
      <c r="AA202" s="169"/>
      <c r="AB202" s="169"/>
      <c r="AC202" s="169"/>
      <c r="AD202" s="169"/>
      <c r="AE202" s="169"/>
      <c r="AF202" s="169"/>
      <c r="AG202" s="169"/>
      <c r="AH202" s="169"/>
      <c r="AI202" s="169"/>
      <c r="AJ202" s="169"/>
      <c r="AK202" s="169"/>
      <c r="AL202" s="169"/>
      <c r="AM202" s="169"/>
      <c r="AN202" s="169"/>
    </row>
    <row r="203" spans="1:40">
      <c r="A203" s="169"/>
      <c r="B203" s="169"/>
      <c r="C203" s="169"/>
      <c r="D203" s="169"/>
      <c r="E203" s="169"/>
      <c r="F203" s="169"/>
      <c r="G203" s="169"/>
      <c r="H203" s="169"/>
      <c r="I203" s="169"/>
      <c r="J203" s="169"/>
      <c r="K203" s="169"/>
      <c r="L203" s="169"/>
      <c r="M203" s="169"/>
      <c r="N203" s="169"/>
      <c r="O203" s="169"/>
      <c r="P203" s="169"/>
      <c r="Q203" s="169"/>
      <c r="R203" s="169"/>
      <c r="S203" s="169"/>
      <c r="T203" s="169"/>
      <c r="U203" s="169"/>
      <c r="V203" s="169"/>
      <c r="W203" s="169"/>
      <c r="X203" s="169"/>
      <c r="Y203" s="169"/>
      <c r="Z203" s="169"/>
      <c r="AA203" s="169"/>
      <c r="AB203" s="169"/>
      <c r="AC203" s="169"/>
      <c r="AD203" s="169"/>
      <c r="AE203" s="169"/>
      <c r="AF203" s="169"/>
      <c r="AG203" s="169"/>
      <c r="AH203" s="169"/>
      <c r="AI203" s="169"/>
      <c r="AJ203" s="169"/>
      <c r="AK203" s="169"/>
      <c r="AL203" s="169"/>
      <c r="AM203" s="169"/>
      <c r="AN203" s="169"/>
    </row>
    <row r="204" spans="1:40">
      <c r="A204" s="169"/>
      <c r="B204" s="169"/>
      <c r="C204" s="169"/>
      <c r="D204" s="169"/>
      <c r="E204" s="169"/>
      <c r="F204" s="169"/>
      <c r="G204" s="169"/>
      <c r="H204" s="169"/>
      <c r="I204" s="169"/>
      <c r="J204" s="169"/>
      <c r="K204" s="169"/>
      <c r="L204" s="169"/>
      <c r="M204" s="169"/>
      <c r="N204" s="169"/>
      <c r="O204" s="169"/>
      <c r="P204" s="169"/>
      <c r="Q204" s="169"/>
      <c r="R204" s="169"/>
      <c r="S204" s="169"/>
      <c r="T204" s="169"/>
      <c r="U204" s="169"/>
      <c r="V204" s="169"/>
      <c r="W204" s="169"/>
      <c r="X204" s="169"/>
      <c r="Y204" s="169"/>
      <c r="Z204" s="169"/>
      <c r="AA204" s="169"/>
      <c r="AB204" s="169"/>
      <c r="AC204" s="169"/>
      <c r="AD204" s="169"/>
      <c r="AE204" s="169"/>
      <c r="AF204" s="169"/>
      <c r="AG204" s="169"/>
      <c r="AH204" s="169"/>
      <c r="AI204" s="169"/>
      <c r="AJ204" s="169"/>
      <c r="AK204" s="169"/>
      <c r="AL204" s="169"/>
      <c r="AM204" s="169"/>
      <c r="AN204" s="169"/>
    </row>
    <row r="205" spans="1:40">
      <c r="A205" s="169"/>
      <c r="B205" s="169"/>
      <c r="C205" s="169"/>
      <c r="D205" s="169"/>
      <c r="E205" s="169"/>
      <c r="F205" s="169"/>
      <c r="G205" s="169"/>
      <c r="H205" s="169"/>
      <c r="I205" s="169"/>
      <c r="J205" s="169"/>
      <c r="K205" s="169"/>
      <c r="L205" s="169"/>
      <c r="M205" s="169"/>
      <c r="N205" s="169"/>
      <c r="O205" s="169"/>
      <c r="P205" s="169"/>
      <c r="Q205" s="169"/>
      <c r="R205" s="169"/>
      <c r="S205" s="169"/>
      <c r="T205" s="169"/>
      <c r="U205" s="169"/>
      <c r="V205" s="169"/>
      <c r="W205" s="169"/>
      <c r="X205" s="169"/>
      <c r="Y205" s="169"/>
      <c r="Z205" s="169"/>
      <c r="AA205" s="169"/>
      <c r="AB205" s="169"/>
      <c r="AC205" s="169"/>
      <c r="AD205" s="169"/>
      <c r="AE205" s="169"/>
      <c r="AF205" s="169"/>
      <c r="AG205" s="169"/>
      <c r="AH205" s="169"/>
      <c r="AI205" s="169"/>
      <c r="AJ205" s="169"/>
      <c r="AK205" s="169"/>
      <c r="AL205" s="169"/>
      <c r="AM205" s="169"/>
      <c r="AN205" s="169"/>
    </row>
    <row r="206" spans="1:40">
      <c r="A206" s="169"/>
      <c r="B206" s="169"/>
      <c r="C206" s="169"/>
      <c r="D206" s="169"/>
      <c r="E206" s="169"/>
      <c r="F206" s="169"/>
      <c r="G206" s="169"/>
      <c r="H206" s="169"/>
      <c r="I206" s="169"/>
      <c r="J206" s="169"/>
      <c r="K206" s="169"/>
      <c r="L206" s="169"/>
      <c r="M206" s="169"/>
      <c r="N206" s="169"/>
      <c r="O206" s="169"/>
      <c r="P206" s="169"/>
      <c r="Q206" s="169"/>
      <c r="R206" s="169"/>
      <c r="S206" s="169"/>
      <c r="T206" s="169"/>
      <c r="U206" s="169"/>
      <c r="V206" s="169"/>
      <c r="W206" s="169"/>
      <c r="X206" s="169"/>
      <c r="Y206" s="169"/>
      <c r="Z206" s="169"/>
      <c r="AA206" s="169"/>
      <c r="AB206" s="169"/>
      <c r="AC206" s="169"/>
      <c r="AD206" s="169"/>
      <c r="AE206" s="169"/>
      <c r="AF206" s="169"/>
      <c r="AG206" s="169"/>
      <c r="AH206" s="169"/>
      <c r="AI206" s="169"/>
      <c r="AJ206" s="169"/>
      <c r="AK206" s="169"/>
      <c r="AL206" s="169"/>
      <c r="AM206" s="169"/>
      <c r="AN206" s="169"/>
    </row>
    <row r="207" spans="1:40">
      <c r="A207" s="169"/>
      <c r="B207" s="169"/>
      <c r="C207" s="169"/>
      <c r="D207" s="169"/>
      <c r="E207" s="169"/>
      <c r="F207" s="169"/>
      <c r="G207" s="169"/>
      <c r="H207" s="169"/>
      <c r="I207" s="169"/>
      <c r="J207" s="169"/>
      <c r="K207" s="169"/>
      <c r="L207" s="169"/>
      <c r="M207" s="169"/>
      <c r="N207" s="169"/>
      <c r="O207" s="169"/>
      <c r="P207" s="169"/>
      <c r="Q207" s="169"/>
      <c r="R207" s="169"/>
      <c r="S207" s="169"/>
      <c r="T207" s="169"/>
      <c r="U207" s="169"/>
      <c r="V207" s="169"/>
      <c r="W207" s="169"/>
      <c r="X207" s="169"/>
      <c r="Y207" s="169"/>
      <c r="Z207" s="169"/>
      <c r="AA207" s="169"/>
      <c r="AB207" s="169"/>
      <c r="AC207" s="169"/>
      <c r="AD207" s="169"/>
      <c r="AE207" s="169"/>
      <c r="AF207" s="169"/>
      <c r="AG207" s="169"/>
      <c r="AH207" s="169"/>
      <c r="AI207" s="169"/>
      <c r="AJ207" s="169"/>
      <c r="AK207" s="169"/>
      <c r="AL207" s="169"/>
      <c r="AM207" s="169"/>
      <c r="AN207" s="169"/>
    </row>
    <row r="208" spans="1:40">
      <c r="A208" s="169"/>
      <c r="B208" s="169"/>
      <c r="C208" s="169"/>
      <c r="D208" s="169"/>
      <c r="E208" s="169"/>
      <c r="F208" s="169"/>
      <c r="G208" s="169"/>
      <c r="H208" s="169"/>
      <c r="I208" s="169"/>
      <c r="J208" s="169"/>
      <c r="K208" s="169"/>
      <c r="L208" s="169"/>
      <c r="M208" s="169"/>
      <c r="N208" s="169"/>
      <c r="O208" s="169"/>
      <c r="P208" s="169"/>
      <c r="Q208" s="169"/>
      <c r="R208" s="169"/>
      <c r="S208" s="169"/>
      <c r="T208" s="169"/>
      <c r="U208" s="169"/>
      <c r="V208" s="169"/>
      <c r="W208" s="169"/>
      <c r="X208" s="169"/>
      <c r="Y208" s="169"/>
      <c r="Z208" s="169"/>
      <c r="AA208" s="169"/>
      <c r="AB208" s="169"/>
      <c r="AC208" s="169"/>
      <c r="AD208" s="169"/>
      <c r="AE208" s="169"/>
      <c r="AF208" s="169"/>
      <c r="AG208" s="169"/>
      <c r="AH208" s="169"/>
      <c r="AI208" s="169"/>
      <c r="AJ208" s="169"/>
      <c r="AK208" s="169"/>
      <c r="AL208" s="169"/>
      <c r="AM208" s="169"/>
      <c r="AN208" s="169"/>
    </row>
    <row r="209" spans="1:40">
      <c r="A209" s="169"/>
      <c r="B209" s="169"/>
      <c r="C209" s="169"/>
      <c r="D209" s="169"/>
      <c r="E209" s="169"/>
      <c r="F209" s="169"/>
      <c r="G209" s="169"/>
      <c r="H209" s="169"/>
      <c r="I209" s="169"/>
      <c r="J209" s="169"/>
      <c r="K209" s="169"/>
      <c r="L209" s="169"/>
      <c r="M209" s="169"/>
      <c r="N209" s="169"/>
      <c r="O209" s="169"/>
      <c r="P209" s="169"/>
      <c r="Q209" s="169"/>
      <c r="R209" s="169"/>
      <c r="S209" s="169"/>
      <c r="T209" s="169"/>
      <c r="U209" s="169"/>
      <c r="V209" s="169"/>
      <c r="W209" s="169"/>
      <c r="X209" s="169"/>
      <c r="Y209" s="169"/>
      <c r="Z209" s="169"/>
      <c r="AA209" s="169"/>
      <c r="AB209" s="169"/>
      <c r="AC209" s="169"/>
      <c r="AD209" s="169"/>
      <c r="AE209" s="169"/>
      <c r="AF209" s="169"/>
      <c r="AG209" s="169"/>
      <c r="AH209" s="169"/>
      <c r="AI209" s="169"/>
      <c r="AJ209" s="169"/>
      <c r="AK209" s="169"/>
      <c r="AL209" s="169"/>
      <c r="AM209" s="169"/>
      <c r="AN209" s="169"/>
    </row>
    <row r="210" spans="1:40">
      <c r="A210" s="169"/>
      <c r="B210" s="169"/>
      <c r="C210" s="169"/>
      <c r="D210" s="169"/>
      <c r="E210" s="169"/>
      <c r="F210" s="169"/>
      <c r="G210" s="169"/>
      <c r="H210" s="169"/>
      <c r="I210" s="169"/>
      <c r="J210" s="169"/>
      <c r="K210" s="169"/>
      <c r="L210" s="169"/>
      <c r="M210" s="169"/>
      <c r="N210" s="169"/>
      <c r="O210" s="169"/>
      <c r="P210" s="169"/>
      <c r="Q210" s="169"/>
      <c r="R210" s="169"/>
      <c r="S210" s="169"/>
      <c r="T210" s="169"/>
      <c r="U210" s="169"/>
      <c r="V210" s="169"/>
      <c r="W210" s="169"/>
      <c r="X210" s="169"/>
      <c r="Y210" s="169"/>
      <c r="Z210" s="169"/>
      <c r="AA210" s="169"/>
      <c r="AB210" s="169"/>
      <c r="AC210" s="169"/>
      <c r="AD210" s="169"/>
      <c r="AE210" s="169"/>
      <c r="AF210" s="169"/>
      <c r="AG210" s="169"/>
      <c r="AH210" s="169"/>
      <c r="AI210" s="169"/>
      <c r="AJ210" s="169"/>
      <c r="AK210" s="169"/>
      <c r="AL210" s="169"/>
      <c r="AM210" s="169"/>
      <c r="AN210" s="169"/>
    </row>
    <row r="211" spans="1:40">
      <c r="A211" s="169"/>
      <c r="B211" s="169"/>
      <c r="C211" s="169"/>
      <c r="D211" s="169"/>
      <c r="E211" s="169"/>
      <c r="F211" s="169"/>
      <c r="G211" s="169"/>
      <c r="H211" s="169"/>
      <c r="I211" s="169"/>
      <c r="J211" s="169"/>
      <c r="K211" s="169"/>
      <c r="L211" s="169"/>
      <c r="M211" s="169"/>
      <c r="N211" s="169"/>
      <c r="O211" s="169"/>
      <c r="P211" s="169"/>
      <c r="Q211" s="169"/>
      <c r="R211" s="169"/>
      <c r="S211" s="169"/>
      <c r="T211" s="169"/>
      <c r="U211" s="169"/>
      <c r="V211" s="169"/>
      <c r="W211" s="169"/>
      <c r="X211" s="169"/>
      <c r="Y211" s="169"/>
      <c r="Z211" s="169"/>
      <c r="AA211" s="169"/>
      <c r="AB211" s="169"/>
      <c r="AC211" s="169"/>
      <c r="AD211" s="169"/>
      <c r="AE211" s="169"/>
      <c r="AF211" s="169"/>
      <c r="AG211" s="169"/>
      <c r="AH211" s="169"/>
      <c r="AI211" s="169"/>
      <c r="AJ211" s="169"/>
      <c r="AK211" s="169"/>
      <c r="AL211" s="169"/>
      <c r="AM211" s="169"/>
      <c r="AN211" s="169"/>
    </row>
    <row r="212" spans="1:40">
      <c r="A212" s="169"/>
      <c r="B212" s="169"/>
      <c r="C212" s="169"/>
      <c r="D212" s="169"/>
      <c r="E212" s="169"/>
      <c r="F212" s="169"/>
      <c r="G212" s="169"/>
      <c r="H212" s="169"/>
      <c r="I212" s="169"/>
      <c r="J212" s="169"/>
      <c r="K212" s="169"/>
      <c r="L212" s="169"/>
      <c r="M212" s="169"/>
      <c r="N212" s="169"/>
      <c r="O212" s="169"/>
      <c r="P212" s="169"/>
      <c r="Q212" s="169"/>
      <c r="R212" s="169"/>
      <c r="S212" s="169"/>
      <c r="T212" s="169"/>
      <c r="U212" s="169"/>
      <c r="V212" s="169"/>
      <c r="W212" s="169"/>
      <c r="X212" s="169"/>
      <c r="Y212" s="169"/>
      <c r="Z212" s="169"/>
      <c r="AA212" s="169"/>
      <c r="AB212" s="169"/>
      <c r="AC212" s="169"/>
      <c r="AD212" s="169"/>
      <c r="AE212" s="169"/>
      <c r="AF212" s="169"/>
      <c r="AG212" s="169"/>
      <c r="AH212" s="169"/>
      <c r="AI212" s="169"/>
      <c r="AJ212" s="169"/>
      <c r="AK212" s="169"/>
      <c r="AL212" s="169"/>
      <c r="AM212" s="169"/>
      <c r="AN212" s="169"/>
    </row>
    <row r="213" spans="1:40">
      <c r="A213" s="169"/>
      <c r="B213" s="169"/>
      <c r="C213" s="169"/>
      <c r="D213" s="169"/>
      <c r="E213" s="169"/>
      <c r="F213" s="169"/>
      <c r="G213" s="169"/>
      <c r="H213" s="169"/>
      <c r="I213" s="169"/>
      <c r="J213" s="169"/>
      <c r="K213" s="169"/>
      <c r="L213" s="169"/>
      <c r="M213" s="169"/>
      <c r="N213" s="169"/>
      <c r="O213" s="169"/>
      <c r="P213" s="169"/>
      <c r="Q213" s="169"/>
      <c r="R213" s="169"/>
      <c r="S213" s="169"/>
      <c r="T213" s="169"/>
      <c r="U213" s="169"/>
      <c r="V213" s="169"/>
      <c r="W213" s="169"/>
      <c r="X213" s="169"/>
      <c r="Y213" s="169"/>
      <c r="Z213" s="169"/>
      <c r="AA213" s="169"/>
      <c r="AB213" s="169"/>
      <c r="AC213" s="169"/>
      <c r="AD213" s="169"/>
      <c r="AE213" s="169"/>
      <c r="AF213" s="169"/>
      <c r="AG213" s="169"/>
      <c r="AH213" s="169"/>
      <c r="AI213" s="169"/>
      <c r="AJ213" s="169"/>
      <c r="AK213" s="169"/>
      <c r="AL213" s="169"/>
      <c r="AM213" s="169"/>
      <c r="AN213" s="169"/>
    </row>
    <row r="214" spans="1:40">
      <c r="A214" s="169"/>
      <c r="B214" s="169"/>
      <c r="C214" s="169"/>
      <c r="D214" s="169"/>
      <c r="E214" s="169"/>
      <c r="F214" s="169"/>
      <c r="G214" s="169"/>
      <c r="H214" s="169"/>
      <c r="I214" s="169"/>
      <c r="J214" s="169"/>
      <c r="K214" s="169"/>
      <c r="L214" s="169"/>
      <c r="M214" s="169"/>
      <c r="N214" s="169"/>
      <c r="O214" s="169"/>
      <c r="P214" s="169"/>
      <c r="Q214" s="169"/>
      <c r="R214" s="169"/>
      <c r="S214" s="169"/>
      <c r="T214" s="169"/>
      <c r="U214" s="169"/>
      <c r="V214" s="169"/>
      <c r="W214" s="169"/>
      <c r="X214" s="169"/>
      <c r="Y214" s="169"/>
      <c r="Z214" s="169"/>
      <c r="AA214" s="169"/>
      <c r="AB214" s="169"/>
      <c r="AC214" s="169"/>
      <c r="AD214" s="169"/>
      <c r="AE214" s="169"/>
      <c r="AF214" s="169"/>
      <c r="AG214" s="169"/>
      <c r="AH214" s="169"/>
      <c r="AI214" s="169"/>
      <c r="AJ214" s="169"/>
      <c r="AK214" s="169"/>
      <c r="AL214" s="169"/>
      <c r="AM214" s="169"/>
      <c r="AN214" s="169"/>
    </row>
    <row r="215" spans="1:40">
      <c r="A215" s="169"/>
      <c r="B215" s="169"/>
      <c r="C215" s="169"/>
      <c r="D215" s="169"/>
      <c r="E215" s="169"/>
      <c r="F215" s="169"/>
      <c r="G215" s="169"/>
      <c r="H215" s="169"/>
      <c r="I215" s="169"/>
      <c r="J215" s="169"/>
      <c r="K215" s="169"/>
      <c r="L215" s="169"/>
      <c r="M215" s="169"/>
      <c r="N215" s="169"/>
      <c r="O215" s="169"/>
      <c r="P215" s="169"/>
      <c r="Q215" s="169"/>
      <c r="R215" s="169"/>
      <c r="S215" s="169"/>
      <c r="T215" s="169"/>
      <c r="U215" s="169"/>
      <c r="V215" s="169"/>
      <c r="W215" s="169"/>
      <c r="X215" s="169"/>
      <c r="Y215" s="169"/>
      <c r="Z215" s="169"/>
      <c r="AA215" s="169"/>
      <c r="AB215" s="169"/>
      <c r="AC215" s="169"/>
      <c r="AD215" s="169"/>
      <c r="AE215" s="169"/>
      <c r="AF215" s="169"/>
      <c r="AG215" s="169"/>
      <c r="AH215" s="169"/>
      <c r="AI215" s="169"/>
      <c r="AJ215" s="169"/>
      <c r="AK215" s="169"/>
      <c r="AL215" s="169"/>
      <c r="AM215" s="169"/>
      <c r="AN215" s="169"/>
    </row>
    <row r="216" spans="1:40">
      <c r="A216" s="169"/>
      <c r="B216" s="169"/>
      <c r="C216" s="169"/>
      <c r="D216" s="169"/>
      <c r="E216" s="169"/>
      <c r="F216" s="169"/>
      <c r="G216" s="169"/>
      <c r="H216" s="169"/>
      <c r="I216" s="169"/>
      <c r="J216" s="169"/>
      <c r="K216" s="169"/>
      <c r="L216" s="169"/>
      <c r="M216" s="169"/>
      <c r="N216" s="169"/>
      <c r="O216" s="169"/>
      <c r="P216" s="169"/>
      <c r="Q216" s="169"/>
      <c r="R216" s="169"/>
      <c r="S216" s="169"/>
      <c r="T216" s="169"/>
      <c r="U216" s="169"/>
      <c r="V216" s="169"/>
      <c r="W216" s="169"/>
      <c r="X216" s="169"/>
      <c r="Y216" s="169"/>
      <c r="Z216" s="169"/>
      <c r="AA216" s="169"/>
      <c r="AB216" s="169"/>
      <c r="AC216" s="169"/>
      <c r="AD216" s="169"/>
      <c r="AE216" s="169"/>
      <c r="AF216" s="169"/>
      <c r="AG216" s="169"/>
      <c r="AH216" s="169"/>
      <c r="AI216" s="169"/>
      <c r="AJ216" s="169"/>
      <c r="AK216" s="169"/>
      <c r="AL216" s="169"/>
      <c r="AM216" s="169"/>
      <c r="AN216" s="169"/>
    </row>
    <row r="217" spans="1:40">
      <c r="A217" s="169"/>
      <c r="B217" s="169"/>
      <c r="C217" s="169"/>
      <c r="D217" s="169"/>
      <c r="E217" s="169"/>
      <c r="F217" s="169"/>
      <c r="G217" s="169"/>
      <c r="H217" s="169"/>
      <c r="I217" s="169"/>
      <c r="J217" s="169"/>
      <c r="K217" s="169"/>
      <c r="L217" s="169"/>
      <c r="M217" s="169"/>
      <c r="N217" s="169"/>
      <c r="O217" s="169"/>
      <c r="P217" s="169"/>
      <c r="Q217" s="169"/>
      <c r="R217" s="169"/>
      <c r="S217" s="169"/>
      <c r="T217" s="169"/>
      <c r="U217" s="169"/>
      <c r="V217" s="169"/>
      <c r="W217" s="169"/>
      <c r="X217" s="169"/>
      <c r="Y217" s="169"/>
      <c r="Z217" s="169"/>
      <c r="AA217" s="169"/>
      <c r="AB217" s="169"/>
      <c r="AC217" s="169"/>
      <c r="AD217" s="169"/>
      <c r="AE217" s="169"/>
      <c r="AF217" s="169"/>
      <c r="AG217" s="169"/>
      <c r="AH217" s="169"/>
      <c r="AI217" s="169"/>
      <c r="AJ217" s="169"/>
      <c r="AK217" s="169"/>
      <c r="AL217" s="169"/>
      <c r="AM217" s="169"/>
      <c r="AN217" s="169"/>
    </row>
    <row r="218" spans="1:40">
      <c r="A218" s="169"/>
      <c r="B218" s="169"/>
      <c r="C218" s="169"/>
      <c r="D218" s="169"/>
      <c r="E218" s="169"/>
      <c r="F218" s="169"/>
      <c r="G218" s="169"/>
      <c r="H218" s="169"/>
      <c r="I218" s="169"/>
      <c r="J218" s="169"/>
      <c r="K218" s="169"/>
      <c r="L218" s="169"/>
      <c r="M218" s="169"/>
      <c r="N218" s="169"/>
      <c r="O218" s="169"/>
      <c r="P218" s="169"/>
      <c r="Q218" s="169"/>
      <c r="R218" s="169"/>
      <c r="S218" s="169"/>
      <c r="T218" s="169"/>
      <c r="U218" s="169"/>
      <c r="V218" s="169"/>
      <c r="W218" s="169"/>
      <c r="X218" s="169"/>
      <c r="Y218" s="169"/>
      <c r="Z218" s="169"/>
      <c r="AA218" s="169"/>
      <c r="AB218" s="169"/>
      <c r="AC218" s="169"/>
      <c r="AD218" s="169"/>
      <c r="AE218" s="169"/>
      <c r="AF218" s="169"/>
      <c r="AG218" s="169"/>
      <c r="AH218" s="169"/>
      <c r="AI218" s="169"/>
      <c r="AJ218" s="169"/>
      <c r="AK218" s="169"/>
      <c r="AL218" s="169"/>
      <c r="AM218" s="169"/>
      <c r="AN218" s="169"/>
    </row>
    <row r="219" spans="1:40">
      <c r="A219" s="169"/>
      <c r="B219" s="169"/>
      <c r="C219" s="169"/>
      <c r="D219" s="169"/>
      <c r="E219" s="169"/>
      <c r="F219" s="169"/>
      <c r="G219" s="169"/>
      <c r="H219" s="169"/>
      <c r="I219" s="169"/>
      <c r="J219" s="169"/>
      <c r="K219" s="169"/>
      <c r="L219" s="169"/>
      <c r="M219" s="169"/>
      <c r="N219" s="169"/>
      <c r="O219" s="169"/>
      <c r="P219" s="169"/>
      <c r="Q219" s="169"/>
      <c r="R219" s="169"/>
      <c r="S219" s="169"/>
      <c r="T219" s="169"/>
      <c r="U219" s="169"/>
      <c r="V219" s="169"/>
      <c r="W219" s="169"/>
      <c r="X219" s="169"/>
      <c r="Y219" s="169"/>
      <c r="Z219" s="169"/>
      <c r="AA219" s="169"/>
      <c r="AB219" s="169"/>
      <c r="AC219" s="169"/>
      <c r="AD219" s="169"/>
      <c r="AE219" s="169"/>
      <c r="AF219" s="169"/>
      <c r="AG219" s="169"/>
      <c r="AH219" s="169"/>
      <c r="AI219" s="169"/>
      <c r="AJ219" s="169"/>
      <c r="AK219" s="169"/>
      <c r="AL219" s="169"/>
      <c r="AM219" s="169"/>
      <c r="AN219" s="169"/>
    </row>
    <row r="220" spans="1:40">
      <c r="A220" s="169"/>
      <c r="B220" s="169"/>
      <c r="C220" s="169"/>
      <c r="D220" s="169"/>
      <c r="E220" s="169"/>
      <c r="F220" s="169"/>
      <c r="G220" s="169"/>
      <c r="H220" s="169"/>
      <c r="I220" s="169"/>
      <c r="J220" s="169"/>
      <c r="K220" s="169"/>
      <c r="L220" s="169"/>
      <c r="M220" s="169"/>
      <c r="N220" s="169"/>
      <c r="O220" s="169"/>
      <c r="P220" s="169"/>
      <c r="Q220" s="169"/>
      <c r="R220" s="169"/>
      <c r="S220" s="169"/>
      <c r="T220" s="169"/>
      <c r="U220" s="169"/>
      <c r="V220" s="169"/>
      <c r="W220" s="169"/>
      <c r="X220" s="169"/>
      <c r="Y220" s="169"/>
      <c r="Z220" s="169"/>
      <c r="AA220" s="169"/>
      <c r="AB220" s="169"/>
      <c r="AC220" s="169"/>
      <c r="AD220" s="169"/>
      <c r="AE220" s="169"/>
      <c r="AF220" s="169"/>
      <c r="AG220" s="169"/>
      <c r="AH220" s="169"/>
      <c r="AI220" s="169"/>
      <c r="AJ220" s="169"/>
      <c r="AK220" s="169"/>
      <c r="AL220" s="169"/>
      <c r="AM220" s="169"/>
      <c r="AN220" s="169"/>
    </row>
    <row r="221" spans="1:40">
      <c r="A221" s="169"/>
      <c r="B221" s="169"/>
      <c r="C221" s="169"/>
      <c r="D221" s="169"/>
      <c r="E221" s="169"/>
      <c r="F221" s="169"/>
      <c r="G221" s="169"/>
      <c r="H221" s="169"/>
      <c r="I221" s="169"/>
      <c r="J221" s="169"/>
      <c r="K221" s="169"/>
      <c r="L221" s="169"/>
      <c r="M221" s="169"/>
      <c r="N221" s="169"/>
      <c r="O221" s="169"/>
      <c r="P221" s="169"/>
      <c r="Q221" s="169"/>
      <c r="R221" s="169"/>
      <c r="S221" s="169"/>
      <c r="T221" s="169"/>
      <c r="U221" s="169"/>
      <c r="V221" s="169"/>
      <c r="W221" s="169"/>
      <c r="X221" s="169"/>
      <c r="Y221" s="169"/>
      <c r="Z221" s="169"/>
      <c r="AA221" s="169"/>
      <c r="AB221" s="169"/>
      <c r="AC221" s="169"/>
      <c r="AD221" s="169"/>
      <c r="AE221" s="169"/>
      <c r="AF221" s="169"/>
      <c r="AG221" s="169"/>
      <c r="AH221" s="169"/>
      <c r="AI221" s="169"/>
      <c r="AJ221" s="169"/>
      <c r="AK221" s="169"/>
      <c r="AL221" s="169"/>
      <c r="AM221" s="169"/>
      <c r="AN221" s="169"/>
    </row>
    <row r="222" spans="1:40">
      <c r="A222" s="169"/>
      <c r="B222" s="169"/>
      <c r="C222" s="169"/>
      <c r="D222" s="169"/>
      <c r="E222" s="169"/>
      <c r="F222" s="169"/>
      <c r="G222" s="169"/>
      <c r="H222" s="169"/>
      <c r="I222" s="169"/>
      <c r="J222" s="169"/>
      <c r="K222" s="169"/>
      <c r="L222" s="169"/>
      <c r="M222" s="169"/>
      <c r="N222" s="169"/>
      <c r="O222" s="169"/>
      <c r="P222" s="169"/>
      <c r="Q222" s="169"/>
      <c r="R222" s="169"/>
      <c r="S222" s="169"/>
      <c r="T222" s="169"/>
      <c r="U222" s="169"/>
      <c r="V222" s="169"/>
      <c r="W222" s="169"/>
      <c r="X222" s="169"/>
      <c r="Y222" s="169"/>
      <c r="Z222" s="169"/>
      <c r="AA222" s="169"/>
      <c r="AB222" s="169"/>
      <c r="AC222" s="169"/>
      <c r="AD222" s="169"/>
      <c r="AE222" s="169"/>
      <c r="AF222" s="169"/>
      <c r="AG222" s="169"/>
      <c r="AH222" s="169"/>
      <c r="AI222" s="169"/>
      <c r="AJ222" s="169"/>
      <c r="AK222" s="169"/>
      <c r="AL222" s="169"/>
      <c r="AM222" s="169"/>
      <c r="AN222" s="169"/>
    </row>
    <row r="223" spans="1:40">
      <c r="A223" s="169"/>
      <c r="B223" s="169"/>
      <c r="C223" s="169"/>
      <c r="D223" s="169"/>
      <c r="E223" s="169"/>
      <c r="F223" s="169"/>
      <c r="G223" s="169"/>
      <c r="H223" s="169"/>
      <c r="I223" s="169"/>
      <c r="J223" s="169"/>
      <c r="K223" s="169"/>
      <c r="L223" s="169"/>
      <c r="M223" s="169"/>
      <c r="N223" s="169"/>
      <c r="O223" s="169"/>
      <c r="P223" s="169"/>
      <c r="Q223" s="169"/>
      <c r="R223" s="169"/>
      <c r="S223" s="169"/>
      <c r="T223" s="169"/>
      <c r="U223" s="169"/>
      <c r="V223" s="169"/>
      <c r="W223" s="169"/>
      <c r="X223" s="169"/>
      <c r="Y223" s="169"/>
      <c r="Z223" s="169"/>
      <c r="AA223" s="169"/>
      <c r="AB223" s="169"/>
      <c r="AC223" s="169"/>
      <c r="AD223" s="169"/>
      <c r="AE223" s="169"/>
      <c r="AF223" s="169"/>
      <c r="AG223" s="169"/>
      <c r="AH223" s="169"/>
      <c r="AI223" s="169"/>
      <c r="AJ223" s="169"/>
      <c r="AK223" s="169"/>
      <c r="AL223" s="169"/>
      <c r="AM223" s="169"/>
      <c r="AN223" s="169"/>
    </row>
    <row r="224" spans="1:40">
      <c r="A224" s="169"/>
      <c r="B224" s="169"/>
      <c r="C224" s="169"/>
      <c r="D224" s="169"/>
      <c r="E224" s="169"/>
      <c r="F224" s="169"/>
      <c r="G224" s="169"/>
      <c r="H224" s="169"/>
      <c r="I224" s="169"/>
      <c r="J224" s="169"/>
      <c r="K224" s="169"/>
      <c r="L224" s="169"/>
      <c r="M224" s="169"/>
      <c r="N224" s="169"/>
      <c r="O224" s="169"/>
      <c r="P224" s="169"/>
      <c r="Q224" s="169"/>
      <c r="R224" s="169"/>
      <c r="S224" s="169"/>
      <c r="T224" s="169"/>
      <c r="U224" s="169"/>
      <c r="V224" s="169"/>
      <c r="W224" s="169"/>
      <c r="X224" s="169"/>
      <c r="Y224" s="169"/>
      <c r="Z224" s="169"/>
      <c r="AA224" s="169"/>
      <c r="AB224" s="169"/>
      <c r="AC224" s="169"/>
      <c r="AD224" s="169"/>
      <c r="AE224" s="169"/>
      <c r="AF224" s="169"/>
      <c r="AG224" s="169"/>
      <c r="AH224" s="169"/>
      <c r="AI224" s="169"/>
      <c r="AJ224" s="169"/>
      <c r="AK224" s="169"/>
      <c r="AL224" s="169"/>
      <c r="AM224" s="169"/>
      <c r="AN224" s="169"/>
    </row>
    <row r="225" spans="1:40">
      <c r="A225" s="169"/>
      <c r="B225" s="169"/>
      <c r="C225" s="169"/>
      <c r="D225" s="169"/>
      <c r="E225" s="169"/>
      <c r="F225" s="169"/>
      <c r="G225" s="169"/>
      <c r="H225" s="169"/>
      <c r="I225" s="169"/>
      <c r="J225" s="169"/>
      <c r="K225" s="169"/>
      <c r="L225" s="169"/>
      <c r="M225" s="169"/>
      <c r="N225" s="169"/>
      <c r="O225" s="169"/>
      <c r="P225" s="169"/>
      <c r="Q225" s="169"/>
      <c r="R225" s="169"/>
      <c r="S225" s="169"/>
      <c r="T225" s="169"/>
      <c r="U225" s="169"/>
      <c r="V225" s="169"/>
      <c r="W225" s="169"/>
      <c r="X225" s="169"/>
      <c r="Y225" s="169"/>
      <c r="Z225" s="169"/>
      <c r="AA225" s="169"/>
      <c r="AB225" s="169"/>
      <c r="AC225" s="169"/>
      <c r="AD225" s="169"/>
      <c r="AE225" s="169"/>
      <c r="AF225" s="169"/>
      <c r="AG225" s="169"/>
      <c r="AH225" s="169"/>
      <c r="AI225" s="169"/>
      <c r="AJ225" s="169"/>
      <c r="AK225" s="169"/>
      <c r="AL225" s="169"/>
      <c r="AM225" s="169"/>
      <c r="AN225" s="169"/>
    </row>
    <row r="226" spans="1:40">
      <c r="A226" s="169"/>
      <c r="B226" s="169"/>
      <c r="C226" s="169"/>
      <c r="D226" s="169"/>
      <c r="E226" s="169"/>
      <c r="F226" s="169"/>
      <c r="G226" s="169"/>
      <c r="H226" s="169"/>
      <c r="I226" s="169"/>
      <c r="J226" s="169"/>
      <c r="K226" s="169"/>
      <c r="L226" s="169"/>
      <c r="M226" s="169"/>
      <c r="N226" s="169"/>
      <c r="O226" s="169"/>
      <c r="P226" s="169"/>
      <c r="Q226" s="169"/>
      <c r="R226" s="169"/>
      <c r="S226" s="169"/>
      <c r="T226" s="169"/>
      <c r="U226" s="169"/>
      <c r="V226" s="169"/>
      <c r="W226" s="169"/>
      <c r="X226" s="169"/>
      <c r="Y226" s="169"/>
      <c r="Z226" s="169"/>
      <c r="AA226" s="169"/>
      <c r="AB226" s="169"/>
      <c r="AC226" s="169"/>
      <c r="AD226" s="169"/>
      <c r="AE226" s="169"/>
      <c r="AF226" s="169"/>
      <c r="AG226" s="169"/>
      <c r="AH226" s="169"/>
      <c r="AI226" s="169"/>
      <c r="AJ226" s="169"/>
      <c r="AK226" s="169"/>
      <c r="AL226" s="169"/>
      <c r="AM226" s="169"/>
      <c r="AN226" s="169"/>
    </row>
    <row r="227" spans="1:40">
      <c r="A227" s="169"/>
      <c r="B227" s="169"/>
      <c r="C227" s="169"/>
      <c r="D227" s="169"/>
      <c r="E227" s="169"/>
      <c r="F227" s="169"/>
      <c r="G227" s="169"/>
      <c r="H227" s="169"/>
      <c r="I227" s="169"/>
      <c r="J227" s="169"/>
      <c r="K227" s="169"/>
      <c r="L227" s="169"/>
      <c r="M227" s="169"/>
      <c r="N227" s="169"/>
      <c r="O227" s="169"/>
      <c r="P227" s="169"/>
      <c r="Q227" s="169"/>
      <c r="R227" s="169"/>
      <c r="S227" s="169"/>
      <c r="T227" s="169"/>
      <c r="U227" s="169"/>
      <c r="V227" s="169"/>
      <c r="W227" s="169"/>
      <c r="X227" s="169"/>
      <c r="Y227" s="169"/>
      <c r="Z227" s="169"/>
      <c r="AA227" s="169"/>
      <c r="AB227" s="169"/>
      <c r="AC227" s="169"/>
      <c r="AD227" s="169"/>
      <c r="AE227" s="169"/>
      <c r="AF227" s="169"/>
      <c r="AG227" s="169"/>
      <c r="AH227" s="169"/>
      <c r="AI227" s="169"/>
      <c r="AJ227" s="169"/>
      <c r="AK227" s="169"/>
      <c r="AL227" s="169"/>
      <c r="AM227" s="169"/>
      <c r="AN227" s="169"/>
    </row>
    <row r="228" spans="1:40">
      <c r="A228" s="169"/>
      <c r="B228" s="169"/>
      <c r="C228" s="169"/>
      <c r="D228" s="169"/>
      <c r="E228" s="169"/>
      <c r="F228" s="169"/>
      <c r="G228" s="169"/>
      <c r="H228" s="169"/>
      <c r="I228" s="169"/>
      <c r="J228" s="169"/>
      <c r="K228" s="169"/>
      <c r="L228" s="169"/>
      <c r="M228" s="169"/>
      <c r="N228" s="169"/>
      <c r="O228" s="169"/>
      <c r="P228" s="169"/>
      <c r="Q228" s="169"/>
      <c r="R228" s="169"/>
      <c r="S228" s="169"/>
      <c r="T228" s="169"/>
      <c r="U228" s="169"/>
      <c r="V228" s="169"/>
      <c r="W228" s="169"/>
      <c r="X228" s="169"/>
      <c r="Y228" s="169"/>
      <c r="Z228" s="169"/>
      <c r="AA228" s="169"/>
      <c r="AB228" s="169"/>
      <c r="AC228" s="169"/>
      <c r="AD228" s="169"/>
      <c r="AE228" s="169"/>
      <c r="AF228" s="169"/>
      <c r="AG228" s="169"/>
      <c r="AH228" s="169"/>
      <c r="AI228" s="169"/>
      <c r="AJ228" s="169"/>
      <c r="AK228" s="169"/>
      <c r="AL228" s="169"/>
      <c r="AM228" s="169"/>
      <c r="AN228" s="169"/>
    </row>
    <row r="229" spans="1:40">
      <c r="A229" s="169"/>
      <c r="B229" s="169"/>
      <c r="C229" s="169"/>
      <c r="D229" s="169"/>
      <c r="E229" s="169"/>
      <c r="F229" s="169"/>
      <c r="G229" s="169"/>
      <c r="H229" s="169"/>
      <c r="I229" s="169"/>
      <c r="J229" s="169"/>
      <c r="K229" s="169"/>
      <c r="L229" s="169"/>
      <c r="M229" s="169"/>
      <c r="N229" s="169"/>
      <c r="O229" s="169"/>
      <c r="P229" s="169"/>
      <c r="Q229" s="169"/>
      <c r="R229" s="169"/>
      <c r="S229" s="169"/>
      <c r="T229" s="169"/>
      <c r="U229" s="169"/>
      <c r="V229" s="169"/>
      <c r="W229" s="169"/>
      <c r="X229" s="169"/>
      <c r="Y229" s="169"/>
      <c r="Z229" s="169"/>
      <c r="AA229" s="169"/>
      <c r="AB229" s="169"/>
      <c r="AC229" s="169"/>
      <c r="AD229" s="169"/>
      <c r="AE229" s="169"/>
      <c r="AF229" s="169"/>
      <c r="AG229" s="169"/>
      <c r="AH229" s="169"/>
      <c r="AI229" s="169"/>
      <c r="AJ229" s="169"/>
      <c r="AK229" s="169"/>
      <c r="AL229" s="169"/>
      <c r="AM229" s="169"/>
      <c r="AN229" s="169"/>
    </row>
    <row r="230" spans="1:40">
      <c r="A230" s="169"/>
      <c r="B230" s="169"/>
      <c r="C230" s="169"/>
      <c r="D230" s="169"/>
      <c r="E230" s="169"/>
      <c r="F230" s="169"/>
      <c r="G230" s="169"/>
      <c r="H230" s="169"/>
      <c r="I230" s="169"/>
      <c r="J230" s="169"/>
      <c r="K230" s="169"/>
      <c r="L230" s="169"/>
      <c r="M230" s="169"/>
      <c r="N230" s="169"/>
      <c r="O230" s="169"/>
      <c r="P230" s="169"/>
      <c r="Q230" s="169"/>
      <c r="R230" s="169"/>
      <c r="S230" s="169"/>
      <c r="T230" s="169"/>
      <c r="U230" s="169"/>
      <c r="V230" s="169"/>
      <c r="W230" s="169"/>
      <c r="X230" s="169"/>
      <c r="Y230" s="169"/>
      <c r="Z230" s="169"/>
      <c r="AA230" s="169"/>
      <c r="AB230" s="169"/>
      <c r="AC230" s="169"/>
      <c r="AD230" s="169"/>
      <c r="AE230" s="169"/>
      <c r="AF230" s="169"/>
      <c r="AG230" s="169"/>
      <c r="AH230" s="169"/>
      <c r="AI230" s="169"/>
      <c r="AJ230" s="169"/>
      <c r="AK230" s="169"/>
      <c r="AL230" s="169"/>
      <c r="AM230" s="169"/>
      <c r="AN230" s="169"/>
    </row>
    <row r="231" spans="1:40">
      <c r="A231" s="169"/>
      <c r="B231" s="169"/>
      <c r="C231" s="169"/>
      <c r="D231" s="169"/>
      <c r="E231" s="169"/>
      <c r="F231" s="169"/>
      <c r="G231" s="169"/>
      <c r="H231" s="169"/>
      <c r="I231" s="169"/>
      <c r="J231" s="169"/>
      <c r="K231" s="169"/>
      <c r="L231" s="169"/>
      <c r="M231" s="169"/>
      <c r="N231" s="169"/>
      <c r="O231" s="169"/>
      <c r="P231" s="169"/>
      <c r="Q231" s="169"/>
      <c r="R231" s="169"/>
      <c r="S231" s="169"/>
      <c r="T231" s="169"/>
      <c r="U231" s="169"/>
      <c r="V231" s="169"/>
      <c r="W231" s="169"/>
      <c r="X231" s="169"/>
      <c r="Y231" s="169"/>
      <c r="Z231" s="169"/>
      <c r="AA231" s="169"/>
      <c r="AB231" s="169"/>
      <c r="AC231" s="169"/>
      <c r="AD231" s="169"/>
      <c r="AE231" s="169"/>
      <c r="AF231" s="169"/>
      <c r="AG231" s="169"/>
      <c r="AH231" s="169"/>
      <c r="AI231" s="169"/>
      <c r="AJ231" s="169"/>
      <c r="AK231" s="169"/>
      <c r="AL231" s="169"/>
      <c r="AM231" s="169"/>
      <c r="AN231" s="169"/>
    </row>
    <row r="232" spans="1:40">
      <c r="A232" s="169"/>
      <c r="B232" s="169"/>
      <c r="C232" s="169"/>
      <c r="D232" s="169"/>
      <c r="E232" s="169"/>
      <c r="F232" s="169"/>
      <c r="G232" s="169"/>
      <c r="H232" s="169"/>
      <c r="I232" s="169"/>
      <c r="J232" s="169"/>
      <c r="K232" s="169"/>
      <c r="L232" s="169"/>
      <c r="M232" s="169"/>
      <c r="N232" s="169"/>
      <c r="O232" s="169"/>
      <c r="P232" s="169"/>
      <c r="Q232" s="169"/>
      <c r="R232" s="169"/>
      <c r="S232" s="169"/>
      <c r="T232" s="169"/>
      <c r="U232" s="169"/>
      <c r="V232" s="169"/>
      <c r="W232" s="169"/>
      <c r="X232" s="169"/>
      <c r="Y232" s="169"/>
      <c r="Z232" s="169"/>
      <c r="AA232" s="169"/>
      <c r="AB232" s="169"/>
      <c r="AC232" s="169"/>
      <c r="AD232" s="169"/>
      <c r="AE232" s="169"/>
      <c r="AF232" s="169"/>
      <c r="AG232" s="169"/>
      <c r="AH232" s="169"/>
      <c r="AI232" s="169"/>
      <c r="AJ232" s="169"/>
      <c r="AK232" s="169"/>
      <c r="AL232" s="169"/>
      <c r="AM232" s="169"/>
      <c r="AN232" s="169"/>
    </row>
    <row r="233" spans="1:40">
      <c r="A233" s="169"/>
      <c r="B233" s="169"/>
      <c r="C233" s="169"/>
      <c r="D233" s="169"/>
      <c r="E233" s="169"/>
      <c r="F233" s="169"/>
      <c r="G233" s="169"/>
      <c r="H233" s="169"/>
      <c r="I233" s="169"/>
      <c r="J233" s="169"/>
      <c r="K233" s="169"/>
      <c r="L233" s="169"/>
      <c r="M233" s="169"/>
      <c r="N233" s="169"/>
      <c r="O233" s="169"/>
      <c r="P233" s="169"/>
      <c r="Q233" s="169"/>
      <c r="R233" s="169"/>
      <c r="S233" s="169"/>
      <c r="T233" s="169"/>
      <c r="U233" s="169"/>
      <c r="V233" s="169"/>
      <c r="W233" s="169"/>
      <c r="X233" s="169"/>
      <c r="Y233" s="169"/>
      <c r="Z233" s="169"/>
      <c r="AA233" s="169"/>
      <c r="AB233" s="169"/>
      <c r="AC233" s="169"/>
      <c r="AD233" s="169"/>
      <c r="AE233" s="169"/>
      <c r="AF233" s="169"/>
      <c r="AG233" s="169"/>
      <c r="AH233" s="169"/>
      <c r="AI233" s="169"/>
      <c r="AJ233" s="169"/>
      <c r="AK233" s="169"/>
      <c r="AL233" s="169"/>
      <c r="AM233" s="169"/>
      <c r="AN233" s="169"/>
    </row>
    <row r="234" spans="1:40">
      <c r="A234" s="169"/>
      <c r="B234" s="169"/>
      <c r="C234" s="169"/>
      <c r="D234" s="169"/>
      <c r="E234" s="169"/>
      <c r="F234" s="169"/>
      <c r="G234" s="169"/>
      <c r="H234" s="169"/>
      <c r="I234" s="169"/>
      <c r="J234" s="169"/>
      <c r="K234" s="169"/>
      <c r="L234" s="169"/>
      <c r="M234" s="169"/>
      <c r="N234" s="169"/>
      <c r="O234" s="169"/>
      <c r="P234" s="169"/>
      <c r="Q234" s="169"/>
      <c r="R234" s="169"/>
      <c r="S234" s="169"/>
      <c r="T234" s="169"/>
      <c r="U234" s="169"/>
      <c r="V234" s="169"/>
      <c r="W234" s="169"/>
      <c r="X234" s="169"/>
      <c r="Y234" s="169"/>
      <c r="Z234" s="169"/>
      <c r="AA234" s="169"/>
      <c r="AB234" s="169"/>
      <c r="AC234" s="169"/>
      <c r="AD234" s="169"/>
      <c r="AE234" s="169"/>
      <c r="AF234" s="169"/>
      <c r="AG234" s="169"/>
      <c r="AH234" s="169"/>
      <c r="AI234" s="169"/>
      <c r="AJ234" s="169"/>
      <c r="AK234" s="169"/>
      <c r="AL234" s="169"/>
      <c r="AM234" s="169"/>
      <c r="AN234" s="169"/>
    </row>
    <row r="235" spans="1:40">
      <c r="A235" s="169"/>
      <c r="B235" s="169"/>
      <c r="C235" s="169"/>
      <c r="D235" s="169"/>
      <c r="E235" s="169"/>
      <c r="F235" s="169"/>
      <c r="G235" s="169"/>
      <c r="H235" s="169"/>
      <c r="I235" s="169"/>
      <c r="J235" s="169"/>
      <c r="K235" s="169"/>
      <c r="L235" s="169"/>
      <c r="M235" s="169"/>
      <c r="N235" s="169"/>
      <c r="O235" s="169"/>
      <c r="P235" s="169"/>
      <c r="Q235" s="169"/>
      <c r="R235" s="169"/>
      <c r="S235" s="169"/>
      <c r="T235" s="169"/>
      <c r="U235" s="169"/>
      <c r="V235" s="169"/>
      <c r="W235" s="169"/>
      <c r="X235" s="169"/>
      <c r="Y235" s="169"/>
      <c r="Z235" s="169"/>
      <c r="AA235" s="169"/>
      <c r="AB235" s="169"/>
      <c r="AC235" s="169"/>
      <c r="AD235" s="169"/>
      <c r="AE235" s="169"/>
      <c r="AF235" s="169"/>
      <c r="AG235" s="169"/>
      <c r="AH235" s="169"/>
      <c r="AI235" s="169"/>
      <c r="AJ235" s="169"/>
      <c r="AK235" s="169"/>
      <c r="AL235" s="169"/>
      <c r="AM235" s="169"/>
      <c r="AN235" s="169"/>
    </row>
    <row r="236" spans="1:40">
      <c r="A236" s="169"/>
      <c r="B236" s="169"/>
      <c r="C236" s="169"/>
      <c r="D236" s="169"/>
      <c r="E236" s="169"/>
      <c r="F236" s="169"/>
      <c r="G236" s="169"/>
      <c r="H236" s="169"/>
      <c r="I236" s="169"/>
      <c r="J236" s="169"/>
      <c r="K236" s="169"/>
      <c r="L236" s="169"/>
      <c r="M236" s="169"/>
      <c r="N236" s="169"/>
      <c r="O236" s="169"/>
      <c r="P236" s="169"/>
      <c r="Q236" s="169"/>
      <c r="R236" s="169"/>
      <c r="S236" s="169"/>
      <c r="T236" s="169"/>
      <c r="U236" s="169"/>
      <c r="V236" s="169"/>
      <c r="W236" s="169"/>
      <c r="X236" s="169"/>
      <c r="Y236" s="169"/>
      <c r="Z236" s="169"/>
      <c r="AA236" s="169"/>
      <c r="AB236" s="169"/>
      <c r="AC236" s="169"/>
      <c r="AD236" s="169"/>
      <c r="AE236" s="169"/>
      <c r="AF236" s="169"/>
      <c r="AG236" s="169"/>
      <c r="AH236" s="169"/>
      <c r="AI236" s="169"/>
      <c r="AJ236" s="169"/>
      <c r="AK236" s="169"/>
      <c r="AL236" s="169"/>
      <c r="AM236" s="169"/>
      <c r="AN236" s="169"/>
    </row>
    <row r="237" spans="1:40">
      <c r="A237" s="169"/>
      <c r="B237" s="169"/>
      <c r="C237" s="169"/>
      <c r="D237" s="169"/>
      <c r="E237" s="169"/>
      <c r="F237" s="169"/>
      <c r="G237" s="169"/>
      <c r="H237" s="169"/>
      <c r="I237" s="169"/>
      <c r="J237" s="169"/>
      <c r="K237" s="169"/>
      <c r="L237" s="169"/>
      <c r="M237" s="169"/>
      <c r="N237" s="169"/>
      <c r="O237" s="169"/>
      <c r="P237" s="169"/>
      <c r="Q237" s="169"/>
      <c r="R237" s="169"/>
      <c r="S237" s="169"/>
      <c r="T237" s="169"/>
      <c r="U237" s="169"/>
      <c r="V237" s="169"/>
      <c r="W237" s="169"/>
      <c r="X237" s="169"/>
      <c r="Y237" s="169"/>
      <c r="Z237" s="169"/>
      <c r="AA237" s="169"/>
      <c r="AB237" s="169"/>
      <c r="AC237" s="169"/>
      <c r="AD237" s="169"/>
      <c r="AE237" s="169"/>
      <c r="AF237" s="169"/>
      <c r="AG237" s="169"/>
      <c r="AH237" s="169"/>
      <c r="AI237" s="169"/>
      <c r="AJ237" s="169"/>
      <c r="AK237" s="169"/>
      <c r="AL237" s="169"/>
      <c r="AM237" s="169"/>
      <c r="AN237" s="169"/>
    </row>
    <row r="238" spans="1:40">
      <c r="A238" s="169"/>
      <c r="B238" s="169"/>
      <c r="C238" s="169"/>
      <c r="D238" s="169"/>
      <c r="E238" s="169"/>
      <c r="F238" s="169"/>
      <c r="G238" s="169"/>
      <c r="H238" s="169"/>
      <c r="I238" s="169"/>
      <c r="J238" s="169"/>
      <c r="K238" s="169"/>
      <c r="L238" s="169"/>
      <c r="M238" s="169"/>
      <c r="N238" s="169"/>
      <c r="O238" s="169"/>
      <c r="P238" s="169"/>
      <c r="Q238" s="169"/>
      <c r="R238" s="169"/>
      <c r="S238" s="169"/>
      <c r="T238" s="169"/>
      <c r="U238" s="169"/>
      <c r="V238" s="169"/>
      <c r="W238" s="169"/>
      <c r="X238" s="169"/>
      <c r="Y238" s="169"/>
      <c r="Z238" s="169"/>
      <c r="AA238" s="169"/>
      <c r="AB238" s="169"/>
      <c r="AC238" s="169"/>
      <c r="AD238" s="169"/>
      <c r="AE238" s="169"/>
      <c r="AF238" s="169"/>
      <c r="AG238" s="169"/>
      <c r="AH238" s="169"/>
      <c r="AI238" s="169"/>
      <c r="AJ238" s="169"/>
      <c r="AK238" s="169"/>
      <c r="AL238" s="169"/>
      <c r="AM238" s="169"/>
      <c r="AN238" s="169"/>
    </row>
    <row r="239" spans="1:40">
      <c r="A239" s="169"/>
      <c r="B239" s="169"/>
      <c r="C239" s="169"/>
      <c r="D239" s="169"/>
      <c r="E239" s="169"/>
      <c r="F239" s="169"/>
      <c r="G239" s="169"/>
      <c r="H239" s="169"/>
      <c r="I239" s="169"/>
      <c r="J239" s="169"/>
      <c r="K239" s="169"/>
      <c r="L239" s="169"/>
      <c r="M239" s="169"/>
      <c r="N239" s="169"/>
      <c r="O239" s="169"/>
      <c r="P239" s="169"/>
      <c r="Q239" s="169"/>
      <c r="R239" s="169"/>
      <c r="S239" s="169"/>
      <c r="T239" s="169"/>
      <c r="U239" s="169"/>
      <c r="V239" s="169"/>
      <c r="W239" s="169"/>
      <c r="X239" s="169"/>
      <c r="Y239" s="169"/>
      <c r="Z239" s="169"/>
      <c r="AA239" s="169"/>
      <c r="AB239" s="169"/>
      <c r="AC239" s="169"/>
      <c r="AD239" s="169"/>
      <c r="AE239" s="169"/>
      <c r="AF239" s="169"/>
      <c r="AG239" s="169"/>
      <c r="AH239" s="169"/>
      <c r="AI239" s="169"/>
      <c r="AJ239" s="169"/>
      <c r="AK239" s="169"/>
      <c r="AL239" s="169"/>
      <c r="AM239" s="169"/>
      <c r="AN239" s="169"/>
    </row>
    <row r="240" spans="1:40">
      <c r="A240" s="169"/>
      <c r="B240" s="169"/>
      <c r="C240" s="169"/>
      <c r="D240" s="169"/>
      <c r="E240" s="169"/>
      <c r="F240" s="169"/>
      <c r="G240" s="169"/>
      <c r="H240" s="169"/>
      <c r="I240" s="169"/>
      <c r="J240" s="169"/>
      <c r="K240" s="169"/>
      <c r="L240" s="169"/>
      <c r="M240" s="169"/>
      <c r="N240" s="169"/>
      <c r="O240" s="169"/>
      <c r="P240" s="169"/>
      <c r="Q240" s="169"/>
      <c r="R240" s="169"/>
      <c r="S240" s="169"/>
      <c r="T240" s="169"/>
      <c r="U240" s="169"/>
      <c r="V240" s="169"/>
      <c r="W240" s="169"/>
      <c r="X240" s="169"/>
      <c r="Y240" s="169"/>
      <c r="Z240" s="169"/>
      <c r="AA240" s="169"/>
      <c r="AB240" s="169"/>
      <c r="AC240" s="169"/>
      <c r="AD240" s="169"/>
      <c r="AE240" s="169"/>
      <c r="AF240" s="169"/>
      <c r="AG240" s="169"/>
      <c r="AH240" s="169"/>
      <c r="AI240" s="169"/>
      <c r="AJ240" s="169"/>
      <c r="AK240" s="169"/>
      <c r="AL240" s="169"/>
      <c r="AM240" s="169"/>
      <c r="AN240" s="169"/>
    </row>
    <row r="241" spans="1:40">
      <c r="A241" s="169"/>
      <c r="B241" s="169"/>
      <c r="C241" s="169"/>
      <c r="D241" s="169"/>
      <c r="E241" s="169"/>
      <c r="F241" s="169"/>
      <c r="G241" s="169"/>
      <c r="H241" s="169"/>
      <c r="I241" s="169"/>
      <c r="J241" s="169"/>
      <c r="K241" s="169"/>
      <c r="L241" s="169"/>
      <c r="M241" s="169"/>
      <c r="N241" s="169"/>
      <c r="O241" s="169"/>
      <c r="P241" s="169"/>
      <c r="Q241" s="169"/>
      <c r="R241" s="169"/>
      <c r="S241" s="169"/>
      <c r="T241" s="169"/>
      <c r="U241" s="169"/>
      <c r="V241" s="169"/>
      <c r="W241" s="169"/>
      <c r="X241" s="169"/>
      <c r="Y241" s="169"/>
      <c r="Z241" s="169"/>
      <c r="AA241" s="169"/>
      <c r="AB241" s="169"/>
      <c r="AC241" s="169"/>
      <c r="AD241" s="169"/>
      <c r="AE241" s="169"/>
      <c r="AF241" s="169"/>
      <c r="AG241" s="169"/>
      <c r="AH241" s="169"/>
      <c r="AI241" s="169"/>
      <c r="AJ241" s="169"/>
      <c r="AK241" s="169"/>
      <c r="AL241" s="169"/>
      <c r="AM241" s="169"/>
      <c r="AN241" s="169"/>
    </row>
    <row r="242" spans="1:40">
      <c r="A242" s="169"/>
      <c r="B242" s="169"/>
      <c r="C242" s="169"/>
      <c r="D242" s="169"/>
      <c r="E242" s="169"/>
      <c r="F242" s="169"/>
      <c r="G242" s="169"/>
      <c r="H242" s="169"/>
      <c r="I242" s="169"/>
      <c r="J242" s="169"/>
      <c r="K242" s="169"/>
      <c r="L242" s="169"/>
      <c r="M242" s="169"/>
      <c r="N242" s="169"/>
      <c r="O242" s="169"/>
      <c r="P242" s="169"/>
      <c r="Q242" s="169"/>
      <c r="R242" s="169"/>
      <c r="S242" s="169"/>
      <c r="T242" s="169"/>
      <c r="U242" s="169"/>
      <c r="V242" s="169"/>
      <c r="W242" s="169"/>
      <c r="X242" s="169"/>
      <c r="Y242" s="169"/>
      <c r="Z242" s="169"/>
      <c r="AA242" s="169"/>
      <c r="AB242" s="169"/>
      <c r="AC242" s="169"/>
      <c r="AD242" s="169"/>
      <c r="AE242" s="169"/>
      <c r="AF242" s="169"/>
      <c r="AG242" s="169"/>
      <c r="AH242" s="169"/>
      <c r="AI242" s="169"/>
      <c r="AJ242" s="169"/>
      <c r="AK242" s="169"/>
      <c r="AL242" s="169"/>
      <c r="AM242" s="169"/>
      <c r="AN242" s="169"/>
    </row>
    <row r="243" spans="1:40">
      <c r="A243" s="169"/>
      <c r="B243" s="169"/>
      <c r="C243" s="169"/>
      <c r="D243" s="169"/>
      <c r="E243" s="169"/>
      <c r="F243" s="169"/>
      <c r="G243" s="169"/>
      <c r="H243" s="169"/>
      <c r="I243" s="169"/>
      <c r="J243" s="169"/>
      <c r="K243" s="169"/>
      <c r="L243" s="169"/>
      <c r="M243" s="169"/>
      <c r="N243" s="169"/>
      <c r="O243" s="169"/>
      <c r="P243" s="169"/>
      <c r="Q243" s="169"/>
      <c r="R243" s="169"/>
      <c r="S243" s="169"/>
      <c r="T243" s="169"/>
      <c r="U243" s="169"/>
      <c r="V243" s="169"/>
      <c r="W243" s="169"/>
      <c r="X243" s="169"/>
      <c r="Y243" s="169"/>
      <c r="Z243" s="169"/>
      <c r="AA243" s="169"/>
      <c r="AB243" s="169"/>
      <c r="AC243" s="169"/>
      <c r="AD243" s="169"/>
      <c r="AE243" s="169"/>
      <c r="AF243" s="169"/>
      <c r="AG243" s="169"/>
      <c r="AH243" s="169"/>
      <c r="AI243" s="169"/>
      <c r="AJ243" s="169"/>
      <c r="AK243" s="169"/>
      <c r="AL243" s="169"/>
      <c r="AM243" s="169"/>
      <c r="AN243" s="169"/>
    </row>
    <row r="244" spans="1:40">
      <c r="A244" s="169"/>
      <c r="B244" s="169"/>
      <c r="C244" s="169"/>
      <c r="D244" s="169"/>
      <c r="E244" s="169"/>
      <c r="F244" s="169"/>
      <c r="G244" s="169"/>
      <c r="H244" s="169"/>
      <c r="I244" s="169"/>
      <c r="J244" s="169"/>
      <c r="K244" s="169"/>
      <c r="L244" s="169"/>
      <c r="M244" s="169"/>
      <c r="N244" s="169"/>
      <c r="O244" s="169"/>
      <c r="P244" s="169"/>
      <c r="Q244" s="169"/>
      <c r="R244" s="169"/>
      <c r="S244" s="169"/>
      <c r="T244" s="169"/>
      <c r="U244" s="169"/>
      <c r="V244" s="169"/>
      <c r="W244" s="169"/>
      <c r="X244" s="169"/>
      <c r="Y244" s="169"/>
      <c r="Z244" s="169"/>
      <c r="AA244" s="169"/>
      <c r="AB244" s="169"/>
      <c r="AC244" s="169"/>
      <c r="AD244" s="169"/>
      <c r="AE244" s="169"/>
      <c r="AF244" s="169"/>
      <c r="AG244" s="169"/>
      <c r="AH244" s="169"/>
      <c r="AI244" s="169"/>
      <c r="AJ244" s="169"/>
      <c r="AK244" s="169"/>
      <c r="AL244" s="169"/>
      <c r="AM244" s="169"/>
      <c r="AN244" s="169"/>
    </row>
    <row r="245" spans="1:40">
      <c r="A245" s="169"/>
      <c r="B245" s="169"/>
      <c r="C245" s="169"/>
      <c r="D245" s="169"/>
      <c r="E245" s="169"/>
      <c r="F245" s="169"/>
      <c r="G245" s="169"/>
      <c r="H245" s="169"/>
      <c r="I245" s="169"/>
      <c r="J245" s="169"/>
      <c r="K245" s="169"/>
      <c r="L245" s="169"/>
      <c r="M245" s="169"/>
      <c r="N245" s="169"/>
      <c r="O245" s="169"/>
      <c r="P245" s="169"/>
      <c r="Q245" s="169"/>
      <c r="R245" s="169"/>
      <c r="S245" s="169"/>
      <c r="T245" s="169"/>
      <c r="U245" s="169"/>
      <c r="V245" s="169"/>
      <c r="W245" s="169"/>
      <c r="X245" s="169"/>
      <c r="Y245" s="169"/>
      <c r="Z245" s="169"/>
      <c r="AA245" s="169"/>
      <c r="AB245" s="169"/>
      <c r="AC245" s="169"/>
      <c r="AD245" s="169"/>
      <c r="AE245" s="169"/>
      <c r="AF245" s="169"/>
      <c r="AG245" s="169"/>
      <c r="AH245" s="169"/>
      <c r="AI245" s="169"/>
      <c r="AJ245" s="169"/>
      <c r="AK245" s="169"/>
      <c r="AL245" s="169"/>
      <c r="AM245" s="169"/>
      <c r="AN245" s="169"/>
    </row>
    <row r="246" spans="1:40">
      <c r="A246" s="169"/>
      <c r="B246" s="169"/>
      <c r="C246" s="169"/>
      <c r="D246" s="169"/>
      <c r="E246" s="169"/>
      <c r="F246" s="169"/>
      <c r="G246" s="169"/>
      <c r="H246" s="169"/>
      <c r="I246" s="169"/>
      <c r="J246" s="169"/>
      <c r="K246" s="169"/>
      <c r="L246" s="169"/>
      <c r="M246" s="169"/>
      <c r="N246" s="169"/>
      <c r="O246" s="169"/>
      <c r="P246" s="169"/>
      <c r="Q246" s="169"/>
      <c r="R246" s="169"/>
      <c r="S246" s="169"/>
      <c r="T246" s="169"/>
      <c r="U246" s="169"/>
      <c r="V246" s="169"/>
      <c r="W246" s="169"/>
      <c r="X246" s="169"/>
      <c r="Y246" s="169"/>
      <c r="Z246" s="169"/>
      <c r="AA246" s="169"/>
      <c r="AB246" s="169"/>
      <c r="AC246" s="169"/>
      <c r="AD246" s="169"/>
      <c r="AE246" s="169"/>
      <c r="AF246" s="169"/>
      <c r="AG246" s="169"/>
      <c r="AH246" s="169"/>
      <c r="AI246" s="169"/>
      <c r="AJ246" s="169"/>
      <c r="AK246" s="169"/>
      <c r="AL246" s="169"/>
      <c r="AM246" s="169"/>
      <c r="AN246" s="169"/>
    </row>
    <row r="247" spans="1:40">
      <c r="A247" s="169"/>
      <c r="B247" s="169"/>
      <c r="C247" s="169"/>
      <c r="D247" s="169"/>
      <c r="E247" s="169"/>
      <c r="F247" s="169"/>
      <c r="G247" s="169"/>
      <c r="H247" s="169"/>
      <c r="I247" s="169"/>
      <c r="J247" s="169"/>
      <c r="K247" s="169"/>
      <c r="L247" s="169"/>
      <c r="M247" s="169"/>
      <c r="N247" s="169"/>
      <c r="O247" s="169"/>
      <c r="P247" s="169"/>
      <c r="Q247" s="169"/>
      <c r="R247" s="169"/>
      <c r="S247" s="169"/>
      <c r="T247" s="169"/>
      <c r="U247" s="169"/>
      <c r="V247" s="169"/>
      <c r="W247" s="169"/>
      <c r="X247" s="169"/>
      <c r="Y247" s="169"/>
      <c r="Z247" s="169"/>
      <c r="AA247" s="169"/>
      <c r="AB247" s="169"/>
      <c r="AC247" s="169"/>
      <c r="AD247" s="169"/>
      <c r="AE247" s="169"/>
      <c r="AF247" s="169"/>
      <c r="AG247" s="169"/>
      <c r="AH247" s="169"/>
      <c r="AI247" s="169"/>
      <c r="AJ247" s="169"/>
      <c r="AK247" s="169"/>
      <c r="AL247" s="169"/>
      <c r="AM247" s="169"/>
      <c r="AN247" s="169"/>
    </row>
    <row r="248" spans="1:40">
      <c r="A248" s="169"/>
      <c r="B248" s="169"/>
      <c r="C248" s="169"/>
      <c r="D248" s="169"/>
      <c r="E248" s="169"/>
      <c r="F248" s="169"/>
      <c r="G248" s="169"/>
      <c r="H248" s="169"/>
      <c r="I248" s="169"/>
      <c r="J248" s="169"/>
      <c r="K248" s="169"/>
      <c r="L248" s="169"/>
      <c r="M248" s="169"/>
      <c r="N248" s="169"/>
      <c r="O248" s="169"/>
      <c r="P248" s="169"/>
      <c r="Q248" s="169"/>
      <c r="R248" s="169"/>
      <c r="S248" s="169"/>
      <c r="T248" s="169"/>
      <c r="U248" s="169"/>
      <c r="V248" s="169"/>
      <c r="W248" s="169"/>
      <c r="X248" s="169"/>
      <c r="Y248" s="169"/>
      <c r="Z248" s="169"/>
      <c r="AA248" s="169"/>
      <c r="AB248" s="169"/>
      <c r="AC248" s="169"/>
      <c r="AD248" s="169"/>
      <c r="AE248" s="169"/>
      <c r="AF248" s="169"/>
      <c r="AG248" s="169"/>
      <c r="AH248" s="169"/>
      <c r="AI248" s="169"/>
      <c r="AJ248" s="169"/>
      <c r="AK248" s="169"/>
      <c r="AL248" s="169"/>
      <c r="AM248" s="169"/>
      <c r="AN248" s="169"/>
    </row>
    <row r="249" spans="1:40">
      <c r="A249" s="169"/>
      <c r="B249" s="169"/>
      <c r="C249" s="169"/>
      <c r="D249" s="169"/>
      <c r="E249" s="169"/>
      <c r="F249" s="169"/>
      <c r="G249" s="169"/>
      <c r="H249" s="169"/>
      <c r="I249" s="169"/>
      <c r="J249" s="169"/>
      <c r="K249" s="169"/>
      <c r="L249" s="169"/>
      <c r="M249" s="169"/>
      <c r="N249" s="169"/>
      <c r="O249" s="169"/>
      <c r="P249" s="169"/>
      <c r="Q249" s="169"/>
      <c r="R249" s="169"/>
      <c r="S249" s="169"/>
      <c r="T249" s="169"/>
      <c r="U249" s="169"/>
      <c r="V249" s="169"/>
      <c r="W249" s="169"/>
      <c r="X249" s="169"/>
      <c r="Y249" s="169"/>
      <c r="Z249" s="169"/>
      <c r="AA249" s="169"/>
      <c r="AB249" s="169"/>
      <c r="AC249" s="169"/>
      <c r="AD249" s="169"/>
      <c r="AE249" s="169"/>
      <c r="AF249" s="169"/>
      <c r="AG249" s="169"/>
      <c r="AH249" s="169"/>
      <c r="AI249" s="169"/>
      <c r="AJ249" s="169"/>
      <c r="AK249" s="169"/>
      <c r="AL249" s="169"/>
      <c r="AM249" s="169"/>
      <c r="AN249" s="169"/>
    </row>
    <row r="250" spans="1:40">
      <c r="A250" s="169"/>
      <c r="B250" s="169"/>
      <c r="C250" s="169"/>
      <c r="D250" s="169"/>
      <c r="E250" s="169"/>
      <c r="F250" s="169"/>
      <c r="G250" s="169"/>
      <c r="H250" s="169"/>
      <c r="I250" s="169"/>
      <c r="J250" s="169"/>
      <c r="K250" s="169"/>
      <c r="L250" s="169"/>
      <c r="M250" s="169"/>
      <c r="N250" s="169"/>
      <c r="O250" s="169"/>
      <c r="P250" s="169"/>
      <c r="Q250" s="169"/>
      <c r="R250" s="169"/>
      <c r="S250" s="169"/>
      <c r="T250" s="169"/>
      <c r="U250" s="169"/>
      <c r="V250" s="169"/>
      <c r="W250" s="169"/>
      <c r="X250" s="169"/>
      <c r="Y250" s="169"/>
      <c r="Z250" s="169"/>
      <c r="AA250" s="169"/>
      <c r="AB250" s="169"/>
      <c r="AC250" s="169"/>
      <c r="AD250" s="169"/>
      <c r="AE250" s="169"/>
      <c r="AF250" s="169"/>
      <c r="AG250" s="169"/>
      <c r="AH250" s="169"/>
      <c r="AI250" s="169"/>
      <c r="AJ250" s="169"/>
      <c r="AK250" s="169"/>
      <c r="AL250" s="169"/>
      <c r="AM250" s="169"/>
      <c r="AN250" s="169"/>
    </row>
    <row r="251" spans="1:40">
      <c r="A251" s="169"/>
      <c r="B251" s="169"/>
      <c r="C251" s="169"/>
      <c r="D251" s="169"/>
      <c r="E251" s="169"/>
      <c r="F251" s="169"/>
      <c r="G251" s="169"/>
      <c r="H251" s="169"/>
      <c r="I251" s="169"/>
      <c r="J251" s="169"/>
      <c r="K251" s="169"/>
      <c r="L251" s="169"/>
      <c r="M251" s="169"/>
      <c r="N251" s="169"/>
      <c r="O251" s="169"/>
      <c r="P251" s="169"/>
      <c r="Q251" s="169"/>
      <c r="R251" s="169"/>
      <c r="S251" s="169"/>
      <c r="T251" s="169"/>
      <c r="U251" s="169"/>
      <c r="V251" s="169"/>
      <c r="W251" s="169"/>
      <c r="X251" s="169"/>
      <c r="Y251" s="169"/>
      <c r="Z251" s="169"/>
      <c r="AA251" s="169"/>
      <c r="AB251" s="169"/>
      <c r="AC251" s="169"/>
      <c r="AD251" s="169"/>
      <c r="AE251" s="169"/>
      <c r="AF251" s="169"/>
      <c r="AG251" s="169"/>
      <c r="AH251" s="169"/>
      <c r="AI251" s="169"/>
      <c r="AJ251" s="169"/>
      <c r="AK251" s="169"/>
      <c r="AL251" s="169"/>
      <c r="AM251" s="169"/>
      <c r="AN251" s="169"/>
    </row>
    <row r="252" spans="1:40">
      <c r="A252" s="169"/>
      <c r="B252" s="169"/>
      <c r="C252" s="169"/>
      <c r="D252" s="169"/>
      <c r="E252" s="169"/>
      <c r="F252" s="169"/>
      <c r="G252" s="169"/>
      <c r="H252" s="169"/>
      <c r="I252" s="169"/>
      <c r="J252" s="169"/>
      <c r="K252" s="169"/>
      <c r="L252" s="169"/>
      <c r="M252" s="169"/>
      <c r="N252" s="169"/>
      <c r="O252" s="169"/>
      <c r="P252" s="169"/>
      <c r="Q252" s="169"/>
      <c r="R252" s="169"/>
      <c r="S252" s="169"/>
      <c r="T252" s="169"/>
      <c r="U252" s="169"/>
      <c r="V252" s="169"/>
      <c r="W252" s="169"/>
      <c r="X252" s="169"/>
      <c r="Y252" s="169"/>
      <c r="Z252" s="169"/>
      <c r="AA252" s="169"/>
      <c r="AB252" s="169"/>
      <c r="AC252" s="169"/>
      <c r="AD252" s="169"/>
      <c r="AE252" s="169"/>
      <c r="AF252" s="169"/>
      <c r="AG252" s="169"/>
      <c r="AH252" s="169"/>
      <c r="AI252" s="169"/>
      <c r="AJ252" s="169"/>
      <c r="AK252" s="169"/>
      <c r="AL252" s="169"/>
      <c r="AM252" s="169"/>
      <c r="AN252" s="169"/>
    </row>
    <row r="253" spans="1:40">
      <c r="A253" s="169"/>
      <c r="B253" s="169"/>
      <c r="C253" s="169"/>
      <c r="D253" s="169"/>
      <c r="E253" s="169"/>
      <c r="F253" s="169"/>
      <c r="G253" s="169"/>
      <c r="H253" s="169"/>
      <c r="I253" s="169"/>
      <c r="J253" s="169"/>
      <c r="K253" s="169"/>
      <c r="L253" s="169"/>
      <c r="M253" s="169"/>
      <c r="N253" s="169"/>
      <c r="O253" s="169"/>
      <c r="P253" s="169"/>
      <c r="Q253" s="169"/>
      <c r="R253" s="169"/>
      <c r="S253" s="169"/>
      <c r="T253" s="169"/>
      <c r="U253" s="169"/>
      <c r="V253" s="169"/>
      <c r="W253" s="169"/>
      <c r="X253" s="169"/>
      <c r="Y253" s="169"/>
      <c r="Z253" s="169"/>
      <c r="AA253" s="169"/>
      <c r="AB253" s="169"/>
      <c r="AC253" s="169"/>
      <c r="AD253" s="169"/>
      <c r="AE253" s="169"/>
      <c r="AF253" s="169"/>
      <c r="AG253" s="169"/>
      <c r="AH253" s="169"/>
      <c r="AI253" s="169"/>
      <c r="AJ253" s="169"/>
      <c r="AK253" s="169"/>
      <c r="AL253" s="169"/>
      <c r="AM253" s="169"/>
      <c r="AN253" s="169"/>
    </row>
    <row r="254" spans="1:40">
      <c r="A254" s="169"/>
      <c r="B254" s="169"/>
      <c r="C254" s="169"/>
      <c r="D254" s="169"/>
      <c r="E254" s="169"/>
      <c r="F254" s="169"/>
      <c r="G254" s="169"/>
      <c r="H254" s="169"/>
      <c r="I254" s="169"/>
      <c r="J254" s="169"/>
      <c r="K254" s="169"/>
      <c r="L254" s="169"/>
      <c r="M254" s="169"/>
      <c r="N254" s="169"/>
      <c r="O254" s="169"/>
      <c r="P254" s="169"/>
      <c r="Q254" s="169"/>
      <c r="R254" s="169"/>
      <c r="S254" s="169"/>
      <c r="T254" s="169"/>
      <c r="U254" s="169"/>
      <c r="V254" s="169"/>
      <c r="W254" s="169"/>
      <c r="X254" s="169"/>
      <c r="Y254" s="169"/>
      <c r="Z254" s="169"/>
      <c r="AA254" s="169"/>
      <c r="AB254" s="169"/>
      <c r="AC254" s="169"/>
      <c r="AD254" s="169"/>
      <c r="AE254" s="169"/>
      <c r="AF254" s="169"/>
      <c r="AG254" s="169"/>
      <c r="AH254" s="169"/>
      <c r="AI254" s="169"/>
      <c r="AJ254" s="169"/>
      <c r="AK254" s="169"/>
      <c r="AL254" s="169"/>
      <c r="AM254" s="169"/>
      <c r="AN254" s="169"/>
    </row>
    <row r="255" spans="1:40">
      <c r="A255" s="169"/>
      <c r="B255" s="169"/>
      <c r="C255" s="169"/>
      <c r="D255" s="169"/>
      <c r="E255" s="169"/>
      <c r="F255" s="169"/>
      <c r="G255" s="169"/>
      <c r="H255" s="169"/>
      <c r="I255" s="169"/>
      <c r="J255" s="169"/>
      <c r="K255" s="169"/>
      <c r="L255" s="169"/>
      <c r="M255" s="169"/>
      <c r="N255" s="169"/>
      <c r="O255" s="169"/>
      <c r="P255" s="169"/>
      <c r="Q255" s="169"/>
      <c r="R255" s="169"/>
      <c r="S255" s="169"/>
      <c r="T255" s="169"/>
      <c r="U255" s="169"/>
      <c r="V255" s="169"/>
      <c r="W255" s="169"/>
      <c r="X255" s="169"/>
      <c r="Y255" s="169"/>
      <c r="Z255" s="169"/>
      <c r="AA255" s="169"/>
      <c r="AB255" s="169"/>
      <c r="AC255" s="169"/>
      <c r="AD255" s="169"/>
      <c r="AE255" s="169"/>
      <c r="AF255" s="169"/>
      <c r="AG255" s="169"/>
      <c r="AH255" s="169"/>
      <c r="AI255" s="169"/>
      <c r="AJ255" s="169"/>
      <c r="AK255" s="169"/>
      <c r="AL255" s="169"/>
      <c r="AM255" s="169"/>
      <c r="AN255" s="169"/>
    </row>
    <row r="256" spans="1:40">
      <c r="H256" s="2"/>
      <c r="O256" s="2"/>
      <c r="P256" s="2"/>
      <c r="Q256" s="2"/>
    </row>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sheetData>
  <sheetProtection algorithmName="SHA-512" hashValue="jdV2zR0orMYyJ54bmE8za2GP2wIYUrv/ZZXFZFUWb3ijU/UMHVBf8aiwpufor5mq76eR3nu2pPZTqCpO4wsWBg==" saltValue="7svb5vLvvZ0dntbOXv0bGA==" spinCount="100000" sheet="1" formatColumns="0" deleteColumns="0"/>
  <protectedRanges>
    <protectedRange algorithmName="SHA-512" hashValue="tnG9kBV98ZsglmLXeZb9r75oS/pt+h/a0VlxaBAUdWTgcYkqUv+ZR/BIaqD/9EEFTM6Wx3uskL8wShLLikrz9Q==" saltValue="o4m6VpQKfNPqA8Z1RPQmYw==" spinCount="100000" sqref="L147:S161" name="Bereik12"/>
    <protectedRange algorithmName="SHA-512" hashValue="Xqyx8Vb6EhgX7K7QB0ERzSkVp16ShaqssAh/oy43CYwt3bwpmmXvds7FEx/TiADh8FwL4Ye/1EWOWvQW8wRYpQ==" saltValue="f+61GbXIK4j8FWQgczh0jA==" spinCount="100000" sqref="A112:S125" name="Bereik8"/>
    <protectedRange algorithmName="SHA-512" hashValue="rLNJYO6AhsgaG++9+I+iPHVelJbZeHF2KhjfYwTeuqBEUJFTA0ECxunWEEITDw2CRJqh6j1aiVdXNUemGQB8+g==" saltValue="U+xtZuNDHI8fpE+bqwVh2g==" spinCount="100000" sqref="A22:Q22 A23:D46 F23:Q46 E23:E88" name="Bereik4"/>
    <protectedRange algorithmName="SHA-512" hashValue="kcSyvrX8S096eF+R519oG+IwmmqPTJwsBZHN3lpzHdKGhwaLOYJLXO1mmlg99wWOWYQLHgTfIHrfrracNi2IxA==" saltValue="nfYj0iTxJDUp5NEOcS6I5g==" spinCount="100000" sqref="E11:F13" name="Bereik2"/>
    <protectedRange algorithmName="SHA-512" hashValue="tGPDRSn6RdlypkSgUzrLKqGOjaUUUuTrkr7cHK2dPk0Ok1I0vzaYr5YCscSH8IJzakhxJ3QXaPqZSkSSgtsOCw==" saltValue="451UV9vIlhbHWNrWV7eFDg==" spinCount="100000" sqref="C4:S8" name="Bereik1"/>
    <protectedRange algorithmName="SHA-512" hashValue="kzENZiAFIuXx2OPiWLwlOQTYX6VWCudIP8JUtm9CNyse0X1tri9cuUSFExHiZBT94lIGEMKfft72fiWeXsvMlw==" saltValue="FW/LrjSUvsQaXTsQXsCICw==" spinCount="100000" sqref="F17:K17" name="Bereik3"/>
    <protectedRange sqref="F108" name="Bereik7"/>
    <protectedRange algorithmName="SHA-512" hashValue="r6sxz7ouL8TdnSi08fMLZIY4gmuUBJrQKrRlRVFfnVqapzFz1Wx0laK6yvA4kDVvNsXwjknUbIlsLePy6oPgZw==" saltValue="i7E0k5t3fGQZGQu9qUrhqQ==" spinCount="100000" sqref="A128:G142" name="Bereik9"/>
    <protectedRange algorithmName="SHA-512" hashValue="Yt7ODuNo3texVU6aqI61kCNF6s/E/XSqfLm0hkYadRS2HBrnHENPbzELPzIwFrmXVYgHCGn9E8zrkRqvVGl9mA==" saltValue="aBhPoX/xGbqcASvtP2bZhQ==" spinCount="100000" sqref="A148:F160" name="Bereik11"/>
  </protectedRanges>
  <mergeCells count="235">
    <mergeCell ref="A20:E20"/>
    <mergeCell ref="A17:E17"/>
    <mergeCell ref="A30:D30"/>
    <mergeCell ref="A66:D66"/>
    <mergeCell ref="A63:D63"/>
    <mergeCell ref="A59:D59"/>
    <mergeCell ref="A53:D53"/>
    <mergeCell ref="A54:D54"/>
    <mergeCell ref="A76:D76"/>
    <mergeCell ref="A37:D37"/>
    <mergeCell ref="A38:D38"/>
    <mergeCell ref="A39:D39"/>
    <mergeCell ref="A40:D40"/>
    <mergeCell ref="A41:D41"/>
    <mergeCell ref="A42:D42"/>
    <mergeCell ref="A43:D43"/>
    <mergeCell ref="A44:D44"/>
    <mergeCell ref="A45:D45"/>
    <mergeCell ref="A70:D70"/>
    <mergeCell ref="A19:E19"/>
    <mergeCell ref="A68:D68"/>
    <mergeCell ref="A65:D65"/>
    <mergeCell ref="A71:D71"/>
    <mergeCell ref="A72:D72"/>
    <mergeCell ref="A10:S10"/>
    <mergeCell ref="A15:S15"/>
    <mergeCell ref="A1:S1"/>
    <mergeCell ref="A3:S3"/>
    <mergeCell ref="C4:S4"/>
    <mergeCell ref="C5:S5"/>
    <mergeCell ref="C7:S7"/>
    <mergeCell ref="C8:S8"/>
    <mergeCell ref="A4:B4"/>
    <mergeCell ref="A5:B5"/>
    <mergeCell ref="A7:B7"/>
    <mergeCell ref="A8:B8"/>
    <mergeCell ref="C6:S6"/>
    <mergeCell ref="A11:D11"/>
    <mergeCell ref="E11:F11"/>
    <mergeCell ref="A12:D12"/>
    <mergeCell ref="E12:F12"/>
    <mergeCell ref="A13:D13"/>
    <mergeCell ref="E13:F13"/>
    <mergeCell ref="G11:S13"/>
    <mergeCell ref="C142:D142"/>
    <mergeCell ref="C127:D127"/>
    <mergeCell ref="C129:D129"/>
    <mergeCell ref="C130:D130"/>
    <mergeCell ref="A151:B151"/>
    <mergeCell ref="C135:D135"/>
    <mergeCell ref="C136:D136"/>
    <mergeCell ref="A147:B147"/>
    <mergeCell ref="L126:S126"/>
    <mergeCell ref="A146:G146"/>
    <mergeCell ref="L146:S146"/>
    <mergeCell ref="C137:D137"/>
    <mergeCell ref="C140:D140"/>
    <mergeCell ref="C139:D139"/>
    <mergeCell ref="C138:D138"/>
    <mergeCell ref="A27:D27"/>
    <mergeCell ref="A28:D28"/>
    <mergeCell ref="A29:D29"/>
    <mergeCell ref="A47:D47"/>
    <mergeCell ref="A48:D48"/>
    <mergeCell ref="A49:D49"/>
    <mergeCell ref="A50:D50"/>
    <mergeCell ref="A31:D31"/>
    <mergeCell ref="A32:D32"/>
    <mergeCell ref="A35:D35"/>
    <mergeCell ref="A46:D46"/>
    <mergeCell ref="A36:D36"/>
    <mergeCell ref="A64:D64"/>
    <mergeCell ref="A51:D51"/>
    <mergeCell ref="A58:D58"/>
    <mergeCell ref="A62:D62"/>
    <mergeCell ref="A61:D61"/>
    <mergeCell ref="A60:D60"/>
    <mergeCell ref="A52:D52"/>
    <mergeCell ref="A57:D57"/>
    <mergeCell ref="A55:D55"/>
    <mergeCell ref="A56:D56"/>
    <mergeCell ref="A171:B171"/>
    <mergeCell ref="C171:D171"/>
    <mergeCell ref="F171:G171"/>
    <mergeCell ref="H171:L171"/>
    <mergeCell ref="M171:R171"/>
    <mergeCell ref="A172:B172"/>
    <mergeCell ref="C141:D141"/>
    <mergeCell ref="C143:D143"/>
    <mergeCell ref="A144:S144"/>
    <mergeCell ref="A153:B153"/>
    <mergeCell ref="A154:B154"/>
    <mergeCell ref="A155:B155"/>
    <mergeCell ref="L147:S161"/>
    <mergeCell ref="A160:B160"/>
    <mergeCell ref="A148:B148"/>
    <mergeCell ref="A149:B149"/>
    <mergeCell ref="A150:B150"/>
    <mergeCell ref="A156:B156"/>
    <mergeCell ref="A157:B157"/>
    <mergeCell ref="A152:B152"/>
    <mergeCell ref="A158:B158"/>
    <mergeCell ref="A159:B159"/>
    <mergeCell ref="A162:S162"/>
    <mergeCell ref="L127:S143"/>
    <mergeCell ref="A73:D73"/>
    <mergeCell ref="A74:D74"/>
    <mergeCell ref="A101:F101"/>
    <mergeCell ref="A104:F104"/>
    <mergeCell ref="C132:D132"/>
    <mergeCell ref="C133:D133"/>
    <mergeCell ref="C134:D134"/>
    <mergeCell ref="A75:D75"/>
    <mergeCell ref="A111:S111"/>
    <mergeCell ref="A112:S125"/>
    <mergeCell ref="A79:D79"/>
    <mergeCell ref="A77:D77"/>
    <mergeCell ref="A78:D78"/>
    <mergeCell ref="A109:F109"/>
    <mergeCell ref="A87:D87"/>
    <mergeCell ref="A88:D88"/>
    <mergeCell ref="A92:S92"/>
    <mergeCell ref="A93:S99"/>
    <mergeCell ref="A126:G126"/>
    <mergeCell ref="A106:F106"/>
    <mergeCell ref="C161:D161"/>
    <mergeCell ref="A33:D33"/>
    <mergeCell ref="A34:D34"/>
    <mergeCell ref="L20:R20"/>
    <mergeCell ref="A21:D21"/>
    <mergeCell ref="A22:D22"/>
    <mergeCell ref="A23:D23"/>
    <mergeCell ref="A24:D24"/>
    <mergeCell ref="F20:K20"/>
    <mergeCell ref="A25:D25"/>
    <mergeCell ref="A26:D26"/>
    <mergeCell ref="C131:D131"/>
    <mergeCell ref="A90:S90"/>
    <mergeCell ref="A89:E89"/>
    <mergeCell ref="A80:D80"/>
    <mergeCell ref="A81:D81"/>
    <mergeCell ref="A82:D82"/>
    <mergeCell ref="A83:D83"/>
    <mergeCell ref="A84:D84"/>
    <mergeCell ref="A85:D85"/>
    <mergeCell ref="A86:D86"/>
    <mergeCell ref="A69:D69"/>
    <mergeCell ref="A67:D67"/>
    <mergeCell ref="C128:D128"/>
    <mergeCell ref="A170:B170"/>
    <mergeCell ref="C170:D170"/>
    <mergeCell ref="F170:G170"/>
    <mergeCell ref="H170:L170"/>
    <mergeCell ref="M170:R170"/>
    <mergeCell ref="A163:S163"/>
    <mergeCell ref="M168:R168"/>
    <mergeCell ref="A169:B169"/>
    <mergeCell ref="C169:D169"/>
    <mergeCell ref="F169:G169"/>
    <mergeCell ref="H169:L169"/>
    <mergeCell ref="M169:R169"/>
    <mergeCell ref="H168:L168"/>
    <mergeCell ref="F168:G168"/>
    <mergeCell ref="C168:D168"/>
    <mergeCell ref="A168:B168"/>
    <mergeCell ref="C172:D172"/>
    <mergeCell ref="F172:G172"/>
    <mergeCell ref="H172:L172"/>
    <mergeCell ref="M172:R172"/>
    <mergeCell ref="A173:B173"/>
    <mergeCell ref="C173:D173"/>
    <mergeCell ref="F173:G173"/>
    <mergeCell ref="H173:L173"/>
    <mergeCell ref="M173:R173"/>
    <mergeCell ref="A174:B174"/>
    <mergeCell ref="C174:D174"/>
    <mergeCell ref="F174:G174"/>
    <mergeCell ref="H174:L174"/>
    <mergeCell ref="M174:R174"/>
    <mergeCell ref="A175:B175"/>
    <mergeCell ref="C175:D175"/>
    <mergeCell ref="F175:G175"/>
    <mergeCell ref="H175:L175"/>
    <mergeCell ref="M175:R175"/>
    <mergeCell ref="A176:B176"/>
    <mergeCell ref="C176:D176"/>
    <mergeCell ref="F176:G176"/>
    <mergeCell ref="H176:L176"/>
    <mergeCell ref="M176:R176"/>
    <mergeCell ref="A177:B177"/>
    <mergeCell ref="C177:D177"/>
    <mergeCell ref="F177:G177"/>
    <mergeCell ref="H177:L177"/>
    <mergeCell ref="M177:R177"/>
    <mergeCell ref="F180:G180"/>
    <mergeCell ref="H180:L180"/>
    <mergeCell ref="M180:R180"/>
    <mergeCell ref="A181:B181"/>
    <mergeCell ref="C181:D181"/>
    <mergeCell ref="F181:G181"/>
    <mergeCell ref="H181:L181"/>
    <mergeCell ref="M181:R181"/>
    <mergeCell ref="A178:B178"/>
    <mergeCell ref="C178:D178"/>
    <mergeCell ref="F178:G178"/>
    <mergeCell ref="H178:L178"/>
    <mergeCell ref="M178:R178"/>
    <mergeCell ref="A179:B179"/>
    <mergeCell ref="C179:D179"/>
    <mergeCell ref="F179:G179"/>
    <mergeCell ref="H179:L179"/>
    <mergeCell ref="M179:R179"/>
    <mergeCell ref="A180:B180"/>
    <mergeCell ref="C180:D180"/>
    <mergeCell ref="A186:S186"/>
    <mergeCell ref="A184:B184"/>
    <mergeCell ref="C184:D184"/>
    <mergeCell ref="F184:G184"/>
    <mergeCell ref="H184:L184"/>
    <mergeCell ref="M184:R184"/>
    <mergeCell ref="A185:B185"/>
    <mergeCell ref="C185:D185"/>
    <mergeCell ref="F185:G185"/>
    <mergeCell ref="H185:L185"/>
    <mergeCell ref="M185:R185"/>
    <mergeCell ref="A182:B182"/>
    <mergeCell ref="C182:D182"/>
    <mergeCell ref="F182:G182"/>
    <mergeCell ref="H182:L182"/>
    <mergeCell ref="M182:R182"/>
    <mergeCell ref="A183:B183"/>
    <mergeCell ref="C183:D183"/>
    <mergeCell ref="F183:G183"/>
    <mergeCell ref="H183:L183"/>
    <mergeCell ref="M183:R183"/>
  </mergeCells>
  <conditionalFormatting sqref="F22:K88">
    <cfRule type="expression" dxfId="7" priority="11">
      <formula>OR(ISBLANK(F$17),$E22="o")</formula>
    </cfRule>
  </conditionalFormatting>
  <conditionalFormatting sqref="L22:Q88">
    <cfRule type="expression" dxfId="6" priority="12" stopIfTrue="1">
      <formula>OR($E22="f",$E22="?")</formula>
    </cfRule>
  </conditionalFormatting>
  <conditionalFormatting sqref="F16">
    <cfRule type="expression" dxfId="5" priority="10">
      <formula>F$17&lt;&gt;1596</formula>
    </cfRule>
  </conditionalFormatting>
  <conditionalFormatting sqref="G16:K16">
    <cfRule type="expression" dxfId="4" priority="9">
      <formula>G$17&lt;&gt;1596</formula>
    </cfRule>
  </conditionalFormatting>
  <conditionalFormatting sqref="F108">
    <cfRule type="cellIs" dxfId="3" priority="1" stopIfTrue="1" operator="equal">
      <formula>0</formula>
    </cfRule>
    <cfRule type="expression" dxfId="2" priority="6">
      <formula>$F$108&gt;$E$108</formula>
    </cfRule>
  </conditionalFormatting>
  <conditionalFormatting sqref="R89">
    <cfRule type="expression" dxfId="1" priority="7">
      <formula>AND(E13&lt;&gt;0,$R$89&gt;$E$13)</formula>
    </cfRule>
  </conditionalFormatting>
  <conditionalFormatting sqref="G161">
    <cfRule type="expression" dxfId="0" priority="5">
      <formula>"&lt;0,1*$M$183"</formula>
    </cfRule>
  </conditionalFormatting>
  <dataValidations count="12">
    <dataValidation type="custom" showInputMessage="1" showErrorMessage="1" error="Gelieve eerst de code in te vullen.  Wanneer code o (onbezoldigd) ingevuld wordt mogen geen brutolonen opgegeven worden." sqref="F983020:N983070 F917484:N917534 F851948:N851998 F786412:N786462 F720876:N720926 F655340:N655390 F589804:N589854 F524268:N524318 F458732:N458782 F393196:N393246 F327660:N327710 F262124:N262174 F196588:N196638 F131052:N131102 F65516:N65566 II22:IN78 WUU22:WUZ78 WKY22:WLD78 WBC22:WBH78 VRG22:VRL78 VHK22:VHP78 UXO22:UXT78 UNS22:UNX78 UDW22:UEB78 TUA22:TUF78 TKE22:TKJ78 TAI22:TAN78 SQM22:SQR78 SGQ22:SGV78 RWU22:RWZ78 RMY22:RND78 RDC22:RDH78 QTG22:QTL78 QJK22:QJP78 PZO22:PZT78 PPS22:PPX78 PFW22:PGB78 OWA22:OWF78 OME22:OMJ78 OCI22:OCN78 NSM22:NSR78 NIQ22:NIV78 MYU22:MYZ78 MOY22:MPD78 MFC22:MFH78 LVG22:LVL78 LLK22:LLP78 LBO22:LBT78 KRS22:KRX78 KHW22:KIB78 JYA22:JYF78 JOE22:JOJ78 JEI22:JEN78 IUM22:IUR78 IKQ22:IKV78 IAU22:IAZ78 HQY22:HRD78 HHC22:HHH78 GXG22:GXL78 GNK22:GNP78 GDO22:GDT78 FTS22:FTX78 FJW22:FKB78 FAA22:FAF78 EQE22:EQJ78 EGI22:EGN78 DWM22:DWR78 DMQ22:DMV78 DCU22:DCZ78 CSY22:CTD78 CJC22:CJH78 BZG22:BZL78 BPK22:BPP78 BFO22:BFT78 AVS22:AVX78 ALW22:AMB78 ACA22:ACF78 SE22:SJ78" xr:uid="{CE9CCCA4-0E67-439F-9D1D-D12684A38636}">
      <formula1>IF($E22="o",F22="",IF($E22="",F22="",F22&gt;0))</formula1>
    </dataValidation>
    <dataValidation allowBlank="1" showInputMessage="1" showErrorMessage="1" promptTitle="Grote kost" prompt="Gelieve hiernaast het toelichtingsveld te lezen alvorens deze rubriek in te vullen." sqref="G65639 IS65661 SO65661 ACK65661 AMG65661 AWC65661 BFY65661 BPU65661 BZQ65661 CJM65661 CTI65661 DDE65661 DNA65661 DWW65661 EGS65661 EQO65661 FAK65661 FKG65661 FUC65661 GDY65661 GNU65661 GXQ65661 HHM65661 HRI65661 IBE65661 ILA65661 IUW65661 JES65661 JOO65661 JYK65661 KIG65661 KSC65661 LBY65661 LLU65661 LVQ65661 MFM65661 MPI65661 MZE65661 NJA65661 NSW65661 OCS65661 OMO65661 OWK65661 PGG65661 PQC65661 PZY65661 QJU65661 QTQ65661 RDM65661 RNI65661 RXE65661 SHA65661 SQW65661 TAS65661 TKO65661 TUK65661 UEG65661 UOC65661 UXY65661 VHU65661 VRQ65661 WBM65661 WLI65661 WVE65661 G131175 IS131197 SO131197 ACK131197 AMG131197 AWC131197 BFY131197 BPU131197 BZQ131197 CJM131197 CTI131197 DDE131197 DNA131197 DWW131197 EGS131197 EQO131197 FAK131197 FKG131197 FUC131197 GDY131197 GNU131197 GXQ131197 HHM131197 HRI131197 IBE131197 ILA131197 IUW131197 JES131197 JOO131197 JYK131197 KIG131197 KSC131197 LBY131197 LLU131197 LVQ131197 MFM131197 MPI131197 MZE131197 NJA131197 NSW131197 OCS131197 OMO131197 OWK131197 PGG131197 PQC131197 PZY131197 QJU131197 QTQ131197 RDM131197 RNI131197 RXE131197 SHA131197 SQW131197 TAS131197 TKO131197 TUK131197 UEG131197 UOC131197 UXY131197 VHU131197 VRQ131197 WBM131197 WLI131197 WVE131197 G196711 IS196733 SO196733 ACK196733 AMG196733 AWC196733 BFY196733 BPU196733 BZQ196733 CJM196733 CTI196733 DDE196733 DNA196733 DWW196733 EGS196733 EQO196733 FAK196733 FKG196733 FUC196733 GDY196733 GNU196733 GXQ196733 HHM196733 HRI196733 IBE196733 ILA196733 IUW196733 JES196733 JOO196733 JYK196733 KIG196733 KSC196733 LBY196733 LLU196733 LVQ196733 MFM196733 MPI196733 MZE196733 NJA196733 NSW196733 OCS196733 OMO196733 OWK196733 PGG196733 PQC196733 PZY196733 QJU196733 QTQ196733 RDM196733 RNI196733 RXE196733 SHA196733 SQW196733 TAS196733 TKO196733 TUK196733 UEG196733 UOC196733 UXY196733 VHU196733 VRQ196733 WBM196733 WLI196733 WVE196733 G262247 IS262269 SO262269 ACK262269 AMG262269 AWC262269 BFY262269 BPU262269 BZQ262269 CJM262269 CTI262269 DDE262269 DNA262269 DWW262269 EGS262269 EQO262269 FAK262269 FKG262269 FUC262269 GDY262269 GNU262269 GXQ262269 HHM262269 HRI262269 IBE262269 ILA262269 IUW262269 JES262269 JOO262269 JYK262269 KIG262269 KSC262269 LBY262269 LLU262269 LVQ262269 MFM262269 MPI262269 MZE262269 NJA262269 NSW262269 OCS262269 OMO262269 OWK262269 PGG262269 PQC262269 PZY262269 QJU262269 QTQ262269 RDM262269 RNI262269 RXE262269 SHA262269 SQW262269 TAS262269 TKO262269 TUK262269 UEG262269 UOC262269 UXY262269 VHU262269 VRQ262269 WBM262269 WLI262269 WVE262269 G327783 IS327805 SO327805 ACK327805 AMG327805 AWC327805 BFY327805 BPU327805 BZQ327805 CJM327805 CTI327805 DDE327805 DNA327805 DWW327805 EGS327805 EQO327805 FAK327805 FKG327805 FUC327805 GDY327805 GNU327805 GXQ327805 HHM327805 HRI327805 IBE327805 ILA327805 IUW327805 JES327805 JOO327805 JYK327805 KIG327805 KSC327805 LBY327805 LLU327805 LVQ327805 MFM327805 MPI327805 MZE327805 NJA327805 NSW327805 OCS327805 OMO327805 OWK327805 PGG327805 PQC327805 PZY327805 QJU327805 QTQ327805 RDM327805 RNI327805 RXE327805 SHA327805 SQW327805 TAS327805 TKO327805 TUK327805 UEG327805 UOC327805 UXY327805 VHU327805 VRQ327805 WBM327805 WLI327805 WVE327805 G393319 IS393341 SO393341 ACK393341 AMG393341 AWC393341 BFY393341 BPU393341 BZQ393341 CJM393341 CTI393341 DDE393341 DNA393341 DWW393341 EGS393341 EQO393341 FAK393341 FKG393341 FUC393341 GDY393341 GNU393341 GXQ393341 HHM393341 HRI393341 IBE393341 ILA393341 IUW393341 JES393341 JOO393341 JYK393341 KIG393341 KSC393341 LBY393341 LLU393341 LVQ393341 MFM393341 MPI393341 MZE393341 NJA393341 NSW393341 OCS393341 OMO393341 OWK393341 PGG393341 PQC393341 PZY393341 QJU393341 QTQ393341 RDM393341 RNI393341 RXE393341 SHA393341 SQW393341 TAS393341 TKO393341 TUK393341 UEG393341 UOC393341 UXY393341 VHU393341 VRQ393341 WBM393341 WLI393341 WVE393341 G458855 IS458877 SO458877 ACK458877 AMG458877 AWC458877 BFY458877 BPU458877 BZQ458877 CJM458877 CTI458877 DDE458877 DNA458877 DWW458877 EGS458877 EQO458877 FAK458877 FKG458877 FUC458877 GDY458877 GNU458877 GXQ458877 HHM458877 HRI458877 IBE458877 ILA458877 IUW458877 JES458877 JOO458877 JYK458877 KIG458877 KSC458877 LBY458877 LLU458877 LVQ458877 MFM458877 MPI458877 MZE458877 NJA458877 NSW458877 OCS458877 OMO458877 OWK458877 PGG458877 PQC458877 PZY458877 QJU458877 QTQ458877 RDM458877 RNI458877 RXE458877 SHA458877 SQW458877 TAS458877 TKO458877 TUK458877 UEG458877 UOC458877 UXY458877 VHU458877 VRQ458877 WBM458877 WLI458877 WVE458877 G524391 IS524413 SO524413 ACK524413 AMG524413 AWC524413 BFY524413 BPU524413 BZQ524413 CJM524413 CTI524413 DDE524413 DNA524413 DWW524413 EGS524413 EQO524413 FAK524413 FKG524413 FUC524413 GDY524413 GNU524413 GXQ524413 HHM524413 HRI524413 IBE524413 ILA524413 IUW524413 JES524413 JOO524413 JYK524413 KIG524413 KSC524413 LBY524413 LLU524413 LVQ524413 MFM524413 MPI524413 MZE524413 NJA524413 NSW524413 OCS524413 OMO524413 OWK524413 PGG524413 PQC524413 PZY524413 QJU524413 QTQ524413 RDM524413 RNI524413 RXE524413 SHA524413 SQW524413 TAS524413 TKO524413 TUK524413 UEG524413 UOC524413 UXY524413 VHU524413 VRQ524413 WBM524413 WLI524413 WVE524413 G589927 IS589949 SO589949 ACK589949 AMG589949 AWC589949 BFY589949 BPU589949 BZQ589949 CJM589949 CTI589949 DDE589949 DNA589949 DWW589949 EGS589949 EQO589949 FAK589949 FKG589949 FUC589949 GDY589949 GNU589949 GXQ589949 HHM589949 HRI589949 IBE589949 ILA589949 IUW589949 JES589949 JOO589949 JYK589949 KIG589949 KSC589949 LBY589949 LLU589949 LVQ589949 MFM589949 MPI589949 MZE589949 NJA589949 NSW589949 OCS589949 OMO589949 OWK589949 PGG589949 PQC589949 PZY589949 QJU589949 QTQ589949 RDM589949 RNI589949 RXE589949 SHA589949 SQW589949 TAS589949 TKO589949 TUK589949 UEG589949 UOC589949 UXY589949 VHU589949 VRQ589949 WBM589949 WLI589949 WVE589949 G655463 IS655485 SO655485 ACK655485 AMG655485 AWC655485 BFY655485 BPU655485 BZQ655485 CJM655485 CTI655485 DDE655485 DNA655485 DWW655485 EGS655485 EQO655485 FAK655485 FKG655485 FUC655485 GDY655485 GNU655485 GXQ655485 HHM655485 HRI655485 IBE655485 ILA655485 IUW655485 JES655485 JOO655485 JYK655485 KIG655485 KSC655485 LBY655485 LLU655485 LVQ655485 MFM655485 MPI655485 MZE655485 NJA655485 NSW655485 OCS655485 OMO655485 OWK655485 PGG655485 PQC655485 PZY655485 QJU655485 QTQ655485 RDM655485 RNI655485 RXE655485 SHA655485 SQW655485 TAS655485 TKO655485 TUK655485 UEG655485 UOC655485 UXY655485 VHU655485 VRQ655485 WBM655485 WLI655485 WVE655485 G720999 IS721021 SO721021 ACK721021 AMG721021 AWC721021 BFY721021 BPU721021 BZQ721021 CJM721021 CTI721021 DDE721021 DNA721021 DWW721021 EGS721021 EQO721021 FAK721021 FKG721021 FUC721021 GDY721021 GNU721021 GXQ721021 HHM721021 HRI721021 IBE721021 ILA721021 IUW721021 JES721021 JOO721021 JYK721021 KIG721021 KSC721021 LBY721021 LLU721021 LVQ721021 MFM721021 MPI721021 MZE721021 NJA721021 NSW721021 OCS721021 OMO721021 OWK721021 PGG721021 PQC721021 PZY721021 QJU721021 QTQ721021 RDM721021 RNI721021 RXE721021 SHA721021 SQW721021 TAS721021 TKO721021 TUK721021 UEG721021 UOC721021 UXY721021 VHU721021 VRQ721021 WBM721021 WLI721021 WVE721021 G786535 IS786557 SO786557 ACK786557 AMG786557 AWC786557 BFY786557 BPU786557 BZQ786557 CJM786557 CTI786557 DDE786557 DNA786557 DWW786557 EGS786557 EQO786557 FAK786557 FKG786557 FUC786557 GDY786557 GNU786557 GXQ786557 HHM786557 HRI786557 IBE786557 ILA786557 IUW786557 JES786557 JOO786557 JYK786557 KIG786557 KSC786557 LBY786557 LLU786557 LVQ786557 MFM786557 MPI786557 MZE786557 NJA786557 NSW786557 OCS786557 OMO786557 OWK786557 PGG786557 PQC786557 PZY786557 QJU786557 QTQ786557 RDM786557 RNI786557 RXE786557 SHA786557 SQW786557 TAS786557 TKO786557 TUK786557 UEG786557 UOC786557 UXY786557 VHU786557 VRQ786557 WBM786557 WLI786557 WVE786557 G852071 IS852093 SO852093 ACK852093 AMG852093 AWC852093 BFY852093 BPU852093 BZQ852093 CJM852093 CTI852093 DDE852093 DNA852093 DWW852093 EGS852093 EQO852093 FAK852093 FKG852093 FUC852093 GDY852093 GNU852093 GXQ852093 HHM852093 HRI852093 IBE852093 ILA852093 IUW852093 JES852093 JOO852093 JYK852093 KIG852093 KSC852093 LBY852093 LLU852093 LVQ852093 MFM852093 MPI852093 MZE852093 NJA852093 NSW852093 OCS852093 OMO852093 OWK852093 PGG852093 PQC852093 PZY852093 QJU852093 QTQ852093 RDM852093 RNI852093 RXE852093 SHA852093 SQW852093 TAS852093 TKO852093 TUK852093 UEG852093 UOC852093 UXY852093 VHU852093 VRQ852093 WBM852093 WLI852093 WVE852093 G917607 IS917629 SO917629 ACK917629 AMG917629 AWC917629 BFY917629 BPU917629 BZQ917629 CJM917629 CTI917629 DDE917629 DNA917629 DWW917629 EGS917629 EQO917629 FAK917629 FKG917629 FUC917629 GDY917629 GNU917629 GXQ917629 HHM917629 HRI917629 IBE917629 ILA917629 IUW917629 JES917629 JOO917629 JYK917629 KIG917629 KSC917629 LBY917629 LLU917629 LVQ917629 MFM917629 MPI917629 MZE917629 NJA917629 NSW917629 OCS917629 OMO917629 OWK917629 PGG917629 PQC917629 PZY917629 QJU917629 QTQ917629 RDM917629 RNI917629 RXE917629 SHA917629 SQW917629 TAS917629 TKO917629 TUK917629 UEG917629 UOC917629 UXY917629 VHU917629 VRQ917629 WBM917629 WLI917629 WVE917629 G983143 IS983165 SO983165 ACK983165 AMG983165 AWC983165 BFY983165 BPU983165 BZQ983165 CJM983165 CTI983165 DDE983165 DNA983165 DWW983165 EGS983165 EQO983165 FAK983165 FKG983165 FUC983165 GDY983165 GNU983165 GXQ983165 HHM983165 HRI983165 IBE983165 ILA983165 IUW983165 JES983165 JOO983165 JYK983165 KIG983165 KSC983165 LBY983165 LLU983165 LVQ983165 MFM983165 MPI983165 MZE983165 NJA983165 NSW983165 OCS983165 OMO983165 OWK983165 PGG983165 PQC983165 PZY983165 QJU983165 QTQ983165 RDM983165 RNI983165 RXE983165 SHA983165 SQW983165 TAS983165 TKO983165 TUK983165 UEG983165 UOC983165 UXY983165 VHU983165 VRQ983165 WBM983165 WLI983165 WVE983165" xr:uid="{A6F0E5E3-093F-4030-9BF8-6D492DC677A7}"/>
    <dataValidation type="whole" allowBlank="1" showInputMessage="1" showErrorMessage="1" error="Gelieve een bedrag lager dan 20.000 EUR in te vullen" sqref="WVC983114 E65588 IQ65610 SM65610 ACI65610 AME65610 AWA65610 BFW65610 BPS65610 BZO65610 CJK65610 CTG65610 DDC65610 DMY65610 DWU65610 EGQ65610 EQM65610 FAI65610 FKE65610 FUA65610 GDW65610 GNS65610 GXO65610 HHK65610 HRG65610 IBC65610 IKY65610 IUU65610 JEQ65610 JOM65610 JYI65610 KIE65610 KSA65610 LBW65610 LLS65610 LVO65610 MFK65610 MPG65610 MZC65610 NIY65610 NSU65610 OCQ65610 OMM65610 OWI65610 PGE65610 PQA65610 PZW65610 QJS65610 QTO65610 RDK65610 RNG65610 RXC65610 SGY65610 SQU65610 TAQ65610 TKM65610 TUI65610 UEE65610 UOA65610 UXW65610 VHS65610 VRO65610 WBK65610 WLG65610 WVC65610 E131124 IQ131146 SM131146 ACI131146 AME131146 AWA131146 BFW131146 BPS131146 BZO131146 CJK131146 CTG131146 DDC131146 DMY131146 DWU131146 EGQ131146 EQM131146 FAI131146 FKE131146 FUA131146 GDW131146 GNS131146 GXO131146 HHK131146 HRG131146 IBC131146 IKY131146 IUU131146 JEQ131146 JOM131146 JYI131146 KIE131146 KSA131146 LBW131146 LLS131146 LVO131146 MFK131146 MPG131146 MZC131146 NIY131146 NSU131146 OCQ131146 OMM131146 OWI131146 PGE131146 PQA131146 PZW131146 QJS131146 QTO131146 RDK131146 RNG131146 RXC131146 SGY131146 SQU131146 TAQ131146 TKM131146 TUI131146 UEE131146 UOA131146 UXW131146 VHS131146 VRO131146 WBK131146 WLG131146 WVC131146 E196660 IQ196682 SM196682 ACI196682 AME196682 AWA196682 BFW196682 BPS196682 BZO196682 CJK196682 CTG196682 DDC196682 DMY196682 DWU196682 EGQ196682 EQM196682 FAI196682 FKE196682 FUA196682 GDW196682 GNS196682 GXO196682 HHK196682 HRG196682 IBC196682 IKY196682 IUU196682 JEQ196682 JOM196682 JYI196682 KIE196682 KSA196682 LBW196682 LLS196682 LVO196682 MFK196682 MPG196682 MZC196682 NIY196682 NSU196682 OCQ196682 OMM196682 OWI196682 PGE196682 PQA196682 PZW196682 QJS196682 QTO196682 RDK196682 RNG196682 RXC196682 SGY196682 SQU196682 TAQ196682 TKM196682 TUI196682 UEE196682 UOA196682 UXW196682 VHS196682 VRO196682 WBK196682 WLG196682 WVC196682 E262196 IQ262218 SM262218 ACI262218 AME262218 AWA262218 BFW262218 BPS262218 BZO262218 CJK262218 CTG262218 DDC262218 DMY262218 DWU262218 EGQ262218 EQM262218 FAI262218 FKE262218 FUA262218 GDW262218 GNS262218 GXO262218 HHK262218 HRG262218 IBC262218 IKY262218 IUU262218 JEQ262218 JOM262218 JYI262218 KIE262218 KSA262218 LBW262218 LLS262218 LVO262218 MFK262218 MPG262218 MZC262218 NIY262218 NSU262218 OCQ262218 OMM262218 OWI262218 PGE262218 PQA262218 PZW262218 QJS262218 QTO262218 RDK262218 RNG262218 RXC262218 SGY262218 SQU262218 TAQ262218 TKM262218 TUI262218 UEE262218 UOA262218 UXW262218 VHS262218 VRO262218 WBK262218 WLG262218 WVC262218 E327732 IQ327754 SM327754 ACI327754 AME327754 AWA327754 BFW327754 BPS327754 BZO327754 CJK327754 CTG327754 DDC327754 DMY327754 DWU327754 EGQ327754 EQM327754 FAI327754 FKE327754 FUA327754 GDW327754 GNS327754 GXO327754 HHK327754 HRG327754 IBC327754 IKY327754 IUU327754 JEQ327754 JOM327754 JYI327754 KIE327754 KSA327754 LBW327754 LLS327754 LVO327754 MFK327754 MPG327754 MZC327754 NIY327754 NSU327754 OCQ327754 OMM327754 OWI327754 PGE327754 PQA327754 PZW327754 QJS327754 QTO327754 RDK327754 RNG327754 RXC327754 SGY327754 SQU327754 TAQ327754 TKM327754 TUI327754 UEE327754 UOA327754 UXW327754 VHS327754 VRO327754 WBK327754 WLG327754 WVC327754 E393268 IQ393290 SM393290 ACI393290 AME393290 AWA393290 BFW393290 BPS393290 BZO393290 CJK393290 CTG393290 DDC393290 DMY393290 DWU393290 EGQ393290 EQM393290 FAI393290 FKE393290 FUA393290 GDW393290 GNS393290 GXO393290 HHK393290 HRG393290 IBC393290 IKY393290 IUU393290 JEQ393290 JOM393290 JYI393290 KIE393290 KSA393290 LBW393290 LLS393290 LVO393290 MFK393290 MPG393290 MZC393290 NIY393290 NSU393290 OCQ393290 OMM393290 OWI393290 PGE393290 PQA393290 PZW393290 QJS393290 QTO393290 RDK393290 RNG393290 RXC393290 SGY393290 SQU393290 TAQ393290 TKM393290 TUI393290 UEE393290 UOA393290 UXW393290 VHS393290 VRO393290 WBK393290 WLG393290 WVC393290 E458804 IQ458826 SM458826 ACI458826 AME458826 AWA458826 BFW458826 BPS458826 BZO458826 CJK458826 CTG458826 DDC458826 DMY458826 DWU458826 EGQ458826 EQM458826 FAI458826 FKE458826 FUA458826 GDW458826 GNS458826 GXO458826 HHK458826 HRG458826 IBC458826 IKY458826 IUU458826 JEQ458826 JOM458826 JYI458826 KIE458826 KSA458826 LBW458826 LLS458826 LVO458826 MFK458826 MPG458826 MZC458826 NIY458826 NSU458826 OCQ458826 OMM458826 OWI458826 PGE458826 PQA458826 PZW458826 QJS458826 QTO458826 RDK458826 RNG458826 RXC458826 SGY458826 SQU458826 TAQ458826 TKM458826 TUI458826 UEE458826 UOA458826 UXW458826 VHS458826 VRO458826 WBK458826 WLG458826 WVC458826 E524340 IQ524362 SM524362 ACI524362 AME524362 AWA524362 BFW524362 BPS524362 BZO524362 CJK524362 CTG524362 DDC524362 DMY524362 DWU524362 EGQ524362 EQM524362 FAI524362 FKE524362 FUA524362 GDW524362 GNS524362 GXO524362 HHK524362 HRG524362 IBC524362 IKY524362 IUU524362 JEQ524362 JOM524362 JYI524362 KIE524362 KSA524362 LBW524362 LLS524362 LVO524362 MFK524362 MPG524362 MZC524362 NIY524362 NSU524362 OCQ524362 OMM524362 OWI524362 PGE524362 PQA524362 PZW524362 QJS524362 QTO524362 RDK524362 RNG524362 RXC524362 SGY524362 SQU524362 TAQ524362 TKM524362 TUI524362 UEE524362 UOA524362 UXW524362 VHS524362 VRO524362 WBK524362 WLG524362 WVC524362 E589876 IQ589898 SM589898 ACI589898 AME589898 AWA589898 BFW589898 BPS589898 BZO589898 CJK589898 CTG589898 DDC589898 DMY589898 DWU589898 EGQ589898 EQM589898 FAI589898 FKE589898 FUA589898 GDW589898 GNS589898 GXO589898 HHK589898 HRG589898 IBC589898 IKY589898 IUU589898 JEQ589898 JOM589898 JYI589898 KIE589898 KSA589898 LBW589898 LLS589898 LVO589898 MFK589898 MPG589898 MZC589898 NIY589898 NSU589898 OCQ589898 OMM589898 OWI589898 PGE589898 PQA589898 PZW589898 QJS589898 QTO589898 RDK589898 RNG589898 RXC589898 SGY589898 SQU589898 TAQ589898 TKM589898 TUI589898 UEE589898 UOA589898 UXW589898 VHS589898 VRO589898 WBK589898 WLG589898 WVC589898 E655412 IQ655434 SM655434 ACI655434 AME655434 AWA655434 BFW655434 BPS655434 BZO655434 CJK655434 CTG655434 DDC655434 DMY655434 DWU655434 EGQ655434 EQM655434 FAI655434 FKE655434 FUA655434 GDW655434 GNS655434 GXO655434 HHK655434 HRG655434 IBC655434 IKY655434 IUU655434 JEQ655434 JOM655434 JYI655434 KIE655434 KSA655434 LBW655434 LLS655434 LVO655434 MFK655434 MPG655434 MZC655434 NIY655434 NSU655434 OCQ655434 OMM655434 OWI655434 PGE655434 PQA655434 PZW655434 QJS655434 QTO655434 RDK655434 RNG655434 RXC655434 SGY655434 SQU655434 TAQ655434 TKM655434 TUI655434 UEE655434 UOA655434 UXW655434 VHS655434 VRO655434 WBK655434 WLG655434 WVC655434 E720948 IQ720970 SM720970 ACI720970 AME720970 AWA720970 BFW720970 BPS720970 BZO720970 CJK720970 CTG720970 DDC720970 DMY720970 DWU720970 EGQ720970 EQM720970 FAI720970 FKE720970 FUA720970 GDW720970 GNS720970 GXO720970 HHK720970 HRG720970 IBC720970 IKY720970 IUU720970 JEQ720970 JOM720970 JYI720970 KIE720970 KSA720970 LBW720970 LLS720970 LVO720970 MFK720970 MPG720970 MZC720970 NIY720970 NSU720970 OCQ720970 OMM720970 OWI720970 PGE720970 PQA720970 PZW720970 QJS720970 QTO720970 RDK720970 RNG720970 RXC720970 SGY720970 SQU720970 TAQ720970 TKM720970 TUI720970 UEE720970 UOA720970 UXW720970 VHS720970 VRO720970 WBK720970 WLG720970 WVC720970 E786484 IQ786506 SM786506 ACI786506 AME786506 AWA786506 BFW786506 BPS786506 BZO786506 CJK786506 CTG786506 DDC786506 DMY786506 DWU786506 EGQ786506 EQM786506 FAI786506 FKE786506 FUA786506 GDW786506 GNS786506 GXO786506 HHK786506 HRG786506 IBC786506 IKY786506 IUU786506 JEQ786506 JOM786506 JYI786506 KIE786506 KSA786506 LBW786506 LLS786506 LVO786506 MFK786506 MPG786506 MZC786506 NIY786506 NSU786506 OCQ786506 OMM786506 OWI786506 PGE786506 PQA786506 PZW786506 QJS786506 QTO786506 RDK786506 RNG786506 RXC786506 SGY786506 SQU786506 TAQ786506 TKM786506 TUI786506 UEE786506 UOA786506 UXW786506 VHS786506 VRO786506 WBK786506 WLG786506 WVC786506 E852020 IQ852042 SM852042 ACI852042 AME852042 AWA852042 BFW852042 BPS852042 BZO852042 CJK852042 CTG852042 DDC852042 DMY852042 DWU852042 EGQ852042 EQM852042 FAI852042 FKE852042 FUA852042 GDW852042 GNS852042 GXO852042 HHK852042 HRG852042 IBC852042 IKY852042 IUU852042 JEQ852042 JOM852042 JYI852042 KIE852042 KSA852042 LBW852042 LLS852042 LVO852042 MFK852042 MPG852042 MZC852042 NIY852042 NSU852042 OCQ852042 OMM852042 OWI852042 PGE852042 PQA852042 PZW852042 QJS852042 QTO852042 RDK852042 RNG852042 RXC852042 SGY852042 SQU852042 TAQ852042 TKM852042 TUI852042 UEE852042 UOA852042 UXW852042 VHS852042 VRO852042 WBK852042 WLG852042 WVC852042 E917556 IQ917578 SM917578 ACI917578 AME917578 AWA917578 BFW917578 BPS917578 BZO917578 CJK917578 CTG917578 DDC917578 DMY917578 DWU917578 EGQ917578 EQM917578 FAI917578 FKE917578 FUA917578 GDW917578 GNS917578 GXO917578 HHK917578 HRG917578 IBC917578 IKY917578 IUU917578 JEQ917578 JOM917578 JYI917578 KIE917578 KSA917578 LBW917578 LLS917578 LVO917578 MFK917578 MPG917578 MZC917578 NIY917578 NSU917578 OCQ917578 OMM917578 OWI917578 PGE917578 PQA917578 PZW917578 QJS917578 QTO917578 RDK917578 RNG917578 RXC917578 SGY917578 SQU917578 TAQ917578 TKM917578 TUI917578 UEE917578 UOA917578 UXW917578 VHS917578 VRO917578 WBK917578 WLG917578 WVC917578 E983092 IQ983114 SM983114 ACI983114 AME983114 AWA983114 BFW983114 BPS983114 BZO983114 CJK983114 CTG983114 DDC983114 DMY983114 DWU983114 EGQ983114 EQM983114 FAI983114 FKE983114 FUA983114 GDW983114 GNS983114 GXO983114 HHK983114 HRG983114 IBC983114 IKY983114 IUU983114 JEQ983114 JOM983114 JYI983114 KIE983114 KSA983114 LBW983114 LLS983114 LVO983114 MFK983114 MPG983114 MZC983114 NIY983114 NSU983114 OCQ983114 OMM983114 OWI983114 PGE983114 PQA983114 PZW983114 QJS983114 QTO983114 RDK983114 RNG983114 RXC983114 SGY983114 SQU983114 TAQ983114 TKM983114 TUI983114 UEE983114 UOA983114 UXW983114 VHS983114 VRO983114 WBK983114 WLG983114" xr:uid="{076601B0-6089-49E0-8DC2-5F03C0DAD135}">
      <formula1>0</formula1>
      <formula2>20000</formula2>
    </dataValidation>
    <dataValidation type="list" allowBlank="1" showInputMessage="1" showErrorMessage="1" sqref="WVC983042:WVC983092 WLG983042:WLG983092 WBK983042:WBK983092 VRO983042:VRO983092 VHS983042:VHS983092 UXW983042:UXW983092 UOA983042:UOA983092 UEE983042:UEE983092 TUI983042:TUI983092 TKM983042:TKM983092 TAQ983042:TAQ983092 SQU983042:SQU983092 SGY983042:SGY983092 RXC983042:RXC983092 RNG983042:RNG983092 RDK983042:RDK983092 QTO983042:QTO983092 QJS983042:QJS983092 PZW983042:PZW983092 PQA983042:PQA983092 PGE983042:PGE983092 OWI983042:OWI983092 OMM983042:OMM983092 OCQ983042:OCQ983092 NSU983042:NSU983092 NIY983042:NIY983092 MZC983042:MZC983092 MPG983042:MPG983092 MFK983042:MFK983092 LVO983042:LVO983092 LLS983042:LLS983092 LBW983042:LBW983092 KSA983042:KSA983092 KIE983042:KIE983092 JYI983042:JYI983092 JOM983042:JOM983092 JEQ983042:JEQ983092 IUU983042:IUU983092 IKY983042:IKY983092 IBC983042:IBC983092 HRG983042:HRG983092 HHK983042:HHK983092 GXO983042:GXO983092 GNS983042:GNS983092 GDW983042:GDW983092 FUA983042:FUA983092 FKE983042:FKE983092 FAI983042:FAI983092 EQM983042:EQM983092 EGQ983042:EGQ983092 DWU983042:DWU983092 DMY983042:DMY983092 DDC983042:DDC983092 CTG983042:CTG983092 CJK983042:CJK983092 BZO983042:BZO983092 BPS983042:BPS983092 BFW983042:BFW983092 AWA983042:AWA983092 AME983042:AME983092 ACI983042:ACI983092 SM983042:SM983092 IQ983042:IQ983092 E983020:E983070 WVC917506:WVC917556 WLG917506:WLG917556 WBK917506:WBK917556 VRO917506:VRO917556 VHS917506:VHS917556 UXW917506:UXW917556 UOA917506:UOA917556 UEE917506:UEE917556 TUI917506:TUI917556 TKM917506:TKM917556 TAQ917506:TAQ917556 SQU917506:SQU917556 SGY917506:SGY917556 RXC917506:RXC917556 RNG917506:RNG917556 RDK917506:RDK917556 QTO917506:QTO917556 QJS917506:QJS917556 PZW917506:PZW917556 PQA917506:PQA917556 PGE917506:PGE917556 OWI917506:OWI917556 OMM917506:OMM917556 OCQ917506:OCQ917556 NSU917506:NSU917556 NIY917506:NIY917556 MZC917506:MZC917556 MPG917506:MPG917556 MFK917506:MFK917556 LVO917506:LVO917556 LLS917506:LLS917556 LBW917506:LBW917556 KSA917506:KSA917556 KIE917506:KIE917556 JYI917506:JYI917556 JOM917506:JOM917556 JEQ917506:JEQ917556 IUU917506:IUU917556 IKY917506:IKY917556 IBC917506:IBC917556 HRG917506:HRG917556 HHK917506:HHK917556 GXO917506:GXO917556 GNS917506:GNS917556 GDW917506:GDW917556 FUA917506:FUA917556 FKE917506:FKE917556 FAI917506:FAI917556 EQM917506:EQM917556 EGQ917506:EGQ917556 DWU917506:DWU917556 DMY917506:DMY917556 DDC917506:DDC917556 CTG917506:CTG917556 CJK917506:CJK917556 BZO917506:BZO917556 BPS917506:BPS917556 BFW917506:BFW917556 AWA917506:AWA917556 AME917506:AME917556 ACI917506:ACI917556 SM917506:SM917556 IQ917506:IQ917556 E917484:E917534 WVC851970:WVC852020 WLG851970:WLG852020 WBK851970:WBK852020 VRO851970:VRO852020 VHS851970:VHS852020 UXW851970:UXW852020 UOA851970:UOA852020 UEE851970:UEE852020 TUI851970:TUI852020 TKM851970:TKM852020 TAQ851970:TAQ852020 SQU851970:SQU852020 SGY851970:SGY852020 RXC851970:RXC852020 RNG851970:RNG852020 RDK851970:RDK852020 QTO851970:QTO852020 QJS851970:QJS852020 PZW851970:PZW852020 PQA851970:PQA852020 PGE851970:PGE852020 OWI851970:OWI852020 OMM851970:OMM852020 OCQ851970:OCQ852020 NSU851970:NSU852020 NIY851970:NIY852020 MZC851970:MZC852020 MPG851970:MPG852020 MFK851970:MFK852020 LVO851970:LVO852020 LLS851970:LLS852020 LBW851970:LBW852020 KSA851970:KSA852020 KIE851970:KIE852020 JYI851970:JYI852020 JOM851970:JOM852020 JEQ851970:JEQ852020 IUU851970:IUU852020 IKY851970:IKY852020 IBC851970:IBC852020 HRG851970:HRG852020 HHK851970:HHK852020 GXO851970:GXO852020 GNS851970:GNS852020 GDW851970:GDW852020 FUA851970:FUA852020 FKE851970:FKE852020 FAI851970:FAI852020 EQM851970:EQM852020 EGQ851970:EGQ852020 DWU851970:DWU852020 DMY851970:DMY852020 DDC851970:DDC852020 CTG851970:CTG852020 CJK851970:CJK852020 BZO851970:BZO852020 BPS851970:BPS852020 BFW851970:BFW852020 AWA851970:AWA852020 AME851970:AME852020 ACI851970:ACI852020 SM851970:SM852020 IQ851970:IQ852020 E851948:E851998 WVC786434:WVC786484 WLG786434:WLG786484 WBK786434:WBK786484 VRO786434:VRO786484 VHS786434:VHS786484 UXW786434:UXW786484 UOA786434:UOA786484 UEE786434:UEE786484 TUI786434:TUI786484 TKM786434:TKM786484 TAQ786434:TAQ786484 SQU786434:SQU786484 SGY786434:SGY786484 RXC786434:RXC786484 RNG786434:RNG786484 RDK786434:RDK786484 QTO786434:QTO786484 QJS786434:QJS786484 PZW786434:PZW786484 PQA786434:PQA786484 PGE786434:PGE786484 OWI786434:OWI786484 OMM786434:OMM786484 OCQ786434:OCQ786484 NSU786434:NSU786484 NIY786434:NIY786484 MZC786434:MZC786484 MPG786434:MPG786484 MFK786434:MFK786484 LVO786434:LVO786484 LLS786434:LLS786484 LBW786434:LBW786484 KSA786434:KSA786484 KIE786434:KIE786484 JYI786434:JYI786484 JOM786434:JOM786484 JEQ786434:JEQ786484 IUU786434:IUU786484 IKY786434:IKY786484 IBC786434:IBC786484 HRG786434:HRG786484 HHK786434:HHK786484 GXO786434:GXO786484 GNS786434:GNS786484 GDW786434:GDW786484 FUA786434:FUA786484 FKE786434:FKE786484 FAI786434:FAI786484 EQM786434:EQM786484 EGQ786434:EGQ786484 DWU786434:DWU786484 DMY786434:DMY786484 DDC786434:DDC786484 CTG786434:CTG786484 CJK786434:CJK786484 BZO786434:BZO786484 BPS786434:BPS786484 BFW786434:BFW786484 AWA786434:AWA786484 AME786434:AME786484 ACI786434:ACI786484 SM786434:SM786484 IQ786434:IQ786484 E786412:E786462 WVC720898:WVC720948 WLG720898:WLG720948 WBK720898:WBK720948 VRO720898:VRO720948 VHS720898:VHS720948 UXW720898:UXW720948 UOA720898:UOA720948 UEE720898:UEE720948 TUI720898:TUI720948 TKM720898:TKM720948 TAQ720898:TAQ720948 SQU720898:SQU720948 SGY720898:SGY720948 RXC720898:RXC720948 RNG720898:RNG720948 RDK720898:RDK720948 QTO720898:QTO720948 QJS720898:QJS720948 PZW720898:PZW720948 PQA720898:PQA720948 PGE720898:PGE720948 OWI720898:OWI720948 OMM720898:OMM720948 OCQ720898:OCQ720948 NSU720898:NSU720948 NIY720898:NIY720948 MZC720898:MZC720948 MPG720898:MPG720948 MFK720898:MFK720948 LVO720898:LVO720948 LLS720898:LLS720948 LBW720898:LBW720948 KSA720898:KSA720948 KIE720898:KIE720948 JYI720898:JYI720948 JOM720898:JOM720948 JEQ720898:JEQ720948 IUU720898:IUU720948 IKY720898:IKY720948 IBC720898:IBC720948 HRG720898:HRG720948 HHK720898:HHK720948 GXO720898:GXO720948 GNS720898:GNS720948 GDW720898:GDW720948 FUA720898:FUA720948 FKE720898:FKE720948 FAI720898:FAI720948 EQM720898:EQM720948 EGQ720898:EGQ720948 DWU720898:DWU720948 DMY720898:DMY720948 DDC720898:DDC720948 CTG720898:CTG720948 CJK720898:CJK720948 BZO720898:BZO720948 BPS720898:BPS720948 BFW720898:BFW720948 AWA720898:AWA720948 AME720898:AME720948 ACI720898:ACI720948 SM720898:SM720948 IQ720898:IQ720948 E720876:E720926 WVC655362:WVC655412 WLG655362:WLG655412 WBK655362:WBK655412 VRO655362:VRO655412 VHS655362:VHS655412 UXW655362:UXW655412 UOA655362:UOA655412 UEE655362:UEE655412 TUI655362:TUI655412 TKM655362:TKM655412 TAQ655362:TAQ655412 SQU655362:SQU655412 SGY655362:SGY655412 RXC655362:RXC655412 RNG655362:RNG655412 RDK655362:RDK655412 QTO655362:QTO655412 QJS655362:QJS655412 PZW655362:PZW655412 PQA655362:PQA655412 PGE655362:PGE655412 OWI655362:OWI655412 OMM655362:OMM655412 OCQ655362:OCQ655412 NSU655362:NSU655412 NIY655362:NIY655412 MZC655362:MZC655412 MPG655362:MPG655412 MFK655362:MFK655412 LVO655362:LVO655412 LLS655362:LLS655412 LBW655362:LBW655412 KSA655362:KSA655412 KIE655362:KIE655412 JYI655362:JYI655412 JOM655362:JOM655412 JEQ655362:JEQ655412 IUU655362:IUU655412 IKY655362:IKY655412 IBC655362:IBC655412 HRG655362:HRG655412 HHK655362:HHK655412 GXO655362:GXO655412 GNS655362:GNS655412 GDW655362:GDW655412 FUA655362:FUA655412 FKE655362:FKE655412 FAI655362:FAI655412 EQM655362:EQM655412 EGQ655362:EGQ655412 DWU655362:DWU655412 DMY655362:DMY655412 DDC655362:DDC655412 CTG655362:CTG655412 CJK655362:CJK655412 BZO655362:BZO655412 BPS655362:BPS655412 BFW655362:BFW655412 AWA655362:AWA655412 AME655362:AME655412 ACI655362:ACI655412 SM655362:SM655412 IQ655362:IQ655412 E655340:E655390 WVC589826:WVC589876 WLG589826:WLG589876 WBK589826:WBK589876 VRO589826:VRO589876 VHS589826:VHS589876 UXW589826:UXW589876 UOA589826:UOA589876 UEE589826:UEE589876 TUI589826:TUI589876 TKM589826:TKM589876 TAQ589826:TAQ589876 SQU589826:SQU589876 SGY589826:SGY589876 RXC589826:RXC589876 RNG589826:RNG589876 RDK589826:RDK589876 QTO589826:QTO589876 QJS589826:QJS589876 PZW589826:PZW589876 PQA589826:PQA589876 PGE589826:PGE589876 OWI589826:OWI589876 OMM589826:OMM589876 OCQ589826:OCQ589876 NSU589826:NSU589876 NIY589826:NIY589876 MZC589826:MZC589876 MPG589826:MPG589876 MFK589826:MFK589876 LVO589826:LVO589876 LLS589826:LLS589876 LBW589826:LBW589876 KSA589826:KSA589876 KIE589826:KIE589876 JYI589826:JYI589876 JOM589826:JOM589876 JEQ589826:JEQ589876 IUU589826:IUU589876 IKY589826:IKY589876 IBC589826:IBC589876 HRG589826:HRG589876 HHK589826:HHK589876 GXO589826:GXO589876 GNS589826:GNS589876 GDW589826:GDW589876 FUA589826:FUA589876 FKE589826:FKE589876 FAI589826:FAI589876 EQM589826:EQM589876 EGQ589826:EGQ589876 DWU589826:DWU589876 DMY589826:DMY589876 DDC589826:DDC589876 CTG589826:CTG589876 CJK589826:CJK589876 BZO589826:BZO589876 BPS589826:BPS589876 BFW589826:BFW589876 AWA589826:AWA589876 AME589826:AME589876 ACI589826:ACI589876 SM589826:SM589876 IQ589826:IQ589876 E589804:E589854 WVC524290:WVC524340 WLG524290:WLG524340 WBK524290:WBK524340 VRO524290:VRO524340 VHS524290:VHS524340 UXW524290:UXW524340 UOA524290:UOA524340 UEE524290:UEE524340 TUI524290:TUI524340 TKM524290:TKM524340 TAQ524290:TAQ524340 SQU524290:SQU524340 SGY524290:SGY524340 RXC524290:RXC524340 RNG524290:RNG524340 RDK524290:RDK524340 QTO524290:QTO524340 QJS524290:QJS524340 PZW524290:PZW524340 PQA524290:PQA524340 PGE524290:PGE524340 OWI524290:OWI524340 OMM524290:OMM524340 OCQ524290:OCQ524340 NSU524290:NSU524340 NIY524290:NIY524340 MZC524290:MZC524340 MPG524290:MPG524340 MFK524290:MFK524340 LVO524290:LVO524340 LLS524290:LLS524340 LBW524290:LBW524340 KSA524290:KSA524340 KIE524290:KIE524340 JYI524290:JYI524340 JOM524290:JOM524340 JEQ524290:JEQ524340 IUU524290:IUU524340 IKY524290:IKY524340 IBC524290:IBC524340 HRG524290:HRG524340 HHK524290:HHK524340 GXO524290:GXO524340 GNS524290:GNS524340 GDW524290:GDW524340 FUA524290:FUA524340 FKE524290:FKE524340 FAI524290:FAI524340 EQM524290:EQM524340 EGQ524290:EGQ524340 DWU524290:DWU524340 DMY524290:DMY524340 DDC524290:DDC524340 CTG524290:CTG524340 CJK524290:CJK524340 BZO524290:BZO524340 BPS524290:BPS524340 BFW524290:BFW524340 AWA524290:AWA524340 AME524290:AME524340 ACI524290:ACI524340 SM524290:SM524340 IQ524290:IQ524340 E524268:E524318 WVC458754:WVC458804 WLG458754:WLG458804 WBK458754:WBK458804 VRO458754:VRO458804 VHS458754:VHS458804 UXW458754:UXW458804 UOA458754:UOA458804 UEE458754:UEE458804 TUI458754:TUI458804 TKM458754:TKM458804 TAQ458754:TAQ458804 SQU458754:SQU458804 SGY458754:SGY458804 RXC458754:RXC458804 RNG458754:RNG458804 RDK458754:RDK458804 QTO458754:QTO458804 QJS458754:QJS458804 PZW458754:PZW458804 PQA458754:PQA458804 PGE458754:PGE458804 OWI458754:OWI458804 OMM458754:OMM458804 OCQ458754:OCQ458804 NSU458754:NSU458804 NIY458754:NIY458804 MZC458754:MZC458804 MPG458754:MPG458804 MFK458754:MFK458804 LVO458754:LVO458804 LLS458754:LLS458804 LBW458754:LBW458804 KSA458754:KSA458804 KIE458754:KIE458804 JYI458754:JYI458804 JOM458754:JOM458804 JEQ458754:JEQ458804 IUU458754:IUU458804 IKY458754:IKY458804 IBC458754:IBC458804 HRG458754:HRG458804 HHK458754:HHK458804 GXO458754:GXO458804 GNS458754:GNS458804 GDW458754:GDW458804 FUA458754:FUA458804 FKE458754:FKE458804 FAI458754:FAI458804 EQM458754:EQM458804 EGQ458754:EGQ458804 DWU458754:DWU458804 DMY458754:DMY458804 DDC458754:DDC458804 CTG458754:CTG458804 CJK458754:CJK458804 BZO458754:BZO458804 BPS458754:BPS458804 BFW458754:BFW458804 AWA458754:AWA458804 AME458754:AME458804 ACI458754:ACI458804 SM458754:SM458804 IQ458754:IQ458804 E458732:E458782 WVC393218:WVC393268 WLG393218:WLG393268 WBK393218:WBK393268 VRO393218:VRO393268 VHS393218:VHS393268 UXW393218:UXW393268 UOA393218:UOA393268 UEE393218:UEE393268 TUI393218:TUI393268 TKM393218:TKM393268 TAQ393218:TAQ393268 SQU393218:SQU393268 SGY393218:SGY393268 RXC393218:RXC393268 RNG393218:RNG393268 RDK393218:RDK393268 QTO393218:QTO393268 QJS393218:QJS393268 PZW393218:PZW393268 PQA393218:PQA393268 PGE393218:PGE393268 OWI393218:OWI393268 OMM393218:OMM393268 OCQ393218:OCQ393268 NSU393218:NSU393268 NIY393218:NIY393268 MZC393218:MZC393268 MPG393218:MPG393268 MFK393218:MFK393268 LVO393218:LVO393268 LLS393218:LLS393268 LBW393218:LBW393268 KSA393218:KSA393268 KIE393218:KIE393268 JYI393218:JYI393268 JOM393218:JOM393268 JEQ393218:JEQ393268 IUU393218:IUU393268 IKY393218:IKY393268 IBC393218:IBC393268 HRG393218:HRG393268 HHK393218:HHK393268 GXO393218:GXO393268 GNS393218:GNS393268 GDW393218:GDW393268 FUA393218:FUA393268 FKE393218:FKE393268 FAI393218:FAI393268 EQM393218:EQM393268 EGQ393218:EGQ393268 DWU393218:DWU393268 DMY393218:DMY393268 DDC393218:DDC393268 CTG393218:CTG393268 CJK393218:CJK393268 BZO393218:BZO393268 BPS393218:BPS393268 BFW393218:BFW393268 AWA393218:AWA393268 AME393218:AME393268 ACI393218:ACI393268 SM393218:SM393268 IQ393218:IQ393268 E393196:E393246 WVC327682:WVC327732 WLG327682:WLG327732 WBK327682:WBK327732 VRO327682:VRO327732 VHS327682:VHS327732 UXW327682:UXW327732 UOA327682:UOA327732 UEE327682:UEE327732 TUI327682:TUI327732 TKM327682:TKM327732 TAQ327682:TAQ327732 SQU327682:SQU327732 SGY327682:SGY327732 RXC327682:RXC327732 RNG327682:RNG327732 RDK327682:RDK327732 QTO327682:QTO327732 QJS327682:QJS327732 PZW327682:PZW327732 PQA327682:PQA327732 PGE327682:PGE327732 OWI327682:OWI327732 OMM327682:OMM327732 OCQ327682:OCQ327732 NSU327682:NSU327732 NIY327682:NIY327732 MZC327682:MZC327732 MPG327682:MPG327732 MFK327682:MFK327732 LVO327682:LVO327732 LLS327682:LLS327732 LBW327682:LBW327732 KSA327682:KSA327732 KIE327682:KIE327732 JYI327682:JYI327732 JOM327682:JOM327732 JEQ327682:JEQ327732 IUU327682:IUU327732 IKY327682:IKY327732 IBC327682:IBC327732 HRG327682:HRG327732 HHK327682:HHK327732 GXO327682:GXO327732 GNS327682:GNS327732 GDW327682:GDW327732 FUA327682:FUA327732 FKE327682:FKE327732 FAI327682:FAI327732 EQM327682:EQM327732 EGQ327682:EGQ327732 DWU327682:DWU327732 DMY327682:DMY327732 DDC327682:DDC327732 CTG327682:CTG327732 CJK327682:CJK327732 BZO327682:BZO327732 BPS327682:BPS327732 BFW327682:BFW327732 AWA327682:AWA327732 AME327682:AME327732 ACI327682:ACI327732 SM327682:SM327732 IQ327682:IQ327732 E327660:E327710 WVC262146:WVC262196 WLG262146:WLG262196 WBK262146:WBK262196 VRO262146:VRO262196 VHS262146:VHS262196 UXW262146:UXW262196 UOA262146:UOA262196 UEE262146:UEE262196 TUI262146:TUI262196 TKM262146:TKM262196 TAQ262146:TAQ262196 SQU262146:SQU262196 SGY262146:SGY262196 RXC262146:RXC262196 RNG262146:RNG262196 RDK262146:RDK262196 QTO262146:QTO262196 QJS262146:QJS262196 PZW262146:PZW262196 PQA262146:PQA262196 PGE262146:PGE262196 OWI262146:OWI262196 OMM262146:OMM262196 OCQ262146:OCQ262196 NSU262146:NSU262196 NIY262146:NIY262196 MZC262146:MZC262196 MPG262146:MPG262196 MFK262146:MFK262196 LVO262146:LVO262196 LLS262146:LLS262196 LBW262146:LBW262196 KSA262146:KSA262196 KIE262146:KIE262196 JYI262146:JYI262196 JOM262146:JOM262196 JEQ262146:JEQ262196 IUU262146:IUU262196 IKY262146:IKY262196 IBC262146:IBC262196 HRG262146:HRG262196 HHK262146:HHK262196 GXO262146:GXO262196 GNS262146:GNS262196 GDW262146:GDW262196 FUA262146:FUA262196 FKE262146:FKE262196 FAI262146:FAI262196 EQM262146:EQM262196 EGQ262146:EGQ262196 DWU262146:DWU262196 DMY262146:DMY262196 DDC262146:DDC262196 CTG262146:CTG262196 CJK262146:CJK262196 BZO262146:BZO262196 BPS262146:BPS262196 BFW262146:BFW262196 AWA262146:AWA262196 AME262146:AME262196 ACI262146:ACI262196 SM262146:SM262196 IQ262146:IQ262196 E262124:E262174 WVC196610:WVC196660 WLG196610:WLG196660 WBK196610:WBK196660 VRO196610:VRO196660 VHS196610:VHS196660 UXW196610:UXW196660 UOA196610:UOA196660 UEE196610:UEE196660 TUI196610:TUI196660 TKM196610:TKM196660 TAQ196610:TAQ196660 SQU196610:SQU196660 SGY196610:SGY196660 RXC196610:RXC196660 RNG196610:RNG196660 RDK196610:RDK196660 QTO196610:QTO196660 QJS196610:QJS196660 PZW196610:PZW196660 PQA196610:PQA196660 PGE196610:PGE196660 OWI196610:OWI196660 OMM196610:OMM196660 OCQ196610:OCQ196660 NSU196610:NSU196660 NIY196610:NIY196660 MZC196610:MZC196660 MPG196610:MPG196660 MFK196610:MFK196660 LVO196610:LVO196660 LLS196610:LLS196660 LBW196610:LBW196660 KSA196610:KSA196660 KIE196610:KIE196660 JYI196610:JYI196660 JOM196610:JOM196660 JEQ196610:JEQ196660 IUU196610:IUU196660 IKY196610:IKY196660 IBC196610:IBC196660 HRG196610:HRG196660 HHK196610:HHK196660 GXO196610:GXO196660 GNS196610:GNS196660 GDW196610:GDW196660 FUA196610:FUA196660 FKE196610:FKE196660 FAI196610:FAI196660 EQM196610:EQM196660 EGQ196610:EGQ196660 DWU196610:DWU196660 DMY196610:DMY196660 DDC196610:DDC196660 CTG196610:CTG196660 CJK196610:CJK196660 BZO196610:BZO196660 BPS196610:BPS196660 BFW196610:BFW196660 AWA196610:AWA196660 AME196610:AME196660 ACI196610:ACI196660 SM196610:SM196660 IQ196610:IQ196660 E196588:E196638 WVC131074:WVC131124 WLG131074:WLG131124 WBK131074:WBK131124 VRO131074:VRO131124 VHS131074:VHS131124 UXW131074:UXW131124 UOA131074:UOA131124 UEE131074:UEE131124 TUI131074:TUI131124 TKM131074:TKM131124 TAQ131074:TAQ131124 SQU131074:SQU131124 SGY131074:SGY131124 RXC131074:RXC131124 RNG131074:RNG131124 RDK131074:RDK131124 QTO131074:QTO131124 QJS131074:QJS131124 PZW131074:PZW131124 PQA131074:PQA131124 PGE131074:PGE131124 OWI131074:OWI131124 OMM131074:OMM131124 OCQ131074:OCQ131124 NSU131074:NSU131124 NIY131074:NIY131124 MZC131074:MZC131124 MPG131074:MPG131124 MFK131074:MFK131124 LVO131074:LVO131124 LLS131074:LLS131124 LBW131074:LBW131124 KSA131074:KSA131124 KIE131074:KIE131124 JYI131074:JYI131124 JOM131074:JOM131124 JEQ131074:JEQ131124 IUU131074:IUU131124 IKY131074:IKY131124 IBC131074:IBC131124 HRG131074:HRG131124 HHK131074:HHK131124 GXO131074:GXO131124 GNS131074:GNS131124 GDW131074:GDW131124 FUA131074:FUA131124 FKE131074:FKE131124 FAI131074:FAI131124 EQM131074:EQM131124 EGQ131074:EGQ131124 DWU131074:DWU131124 DMY131074:DMY131124 DDC131074:DDC131124 CTG131074:CTG131124 CJK131074:CJK131124 BZO131074:BZO131124 BPS131074:BPS131124 BFW131074:BFW131124 AWA131074:AWA131124 AME131074:AME131124 ACI131074:ACI131124 SM131074:SM131124 IQ131074:IQ131124 E131052:E131102 WVC65538:WVC65588 WLG65538:WLG65588 WBK65538:WBK65588 VRO65538:VRO65588 VHS65538:VHS65588 UXW65538:UXW65588 UOA65538:UOA65588 UEE65538:UEE65588 TUI65538:TUI65588 TKM65538:TKM65588 TAQ65538:TAQ65588 SQU65538:SQU65588 SGY65538:SGY65588 RXC65538:RXC65588 RNG65538:RNG65588 RDK65538:RDK65588 QTO65538:QTO65588 QJS65538:QJS65588 PZW65538:PZW65588 PQA65538:PQA65588 PGE65538:PGE65588 OWI65538:OWI65588 OMM65538:OMM65588 OCQ65538:OCQ65588 NSU65538:NSU65588 NIY65538:NIY65588 MZC65538:MZC65588 MPG65538:MPG65588 MFK65538:MFK65588 LVO65538:LVO65588 LLS65538:LLS65588 LBW65538:LBW65588 KSA65538:KSA65588 KIE65538:KIE65588 JYI65538:JYI65588 JOM65538:JOM65588 JEQ65538:JEQ65588 IUU65538:IUU65588 IKY65538:IKY65588 IBC65538:IBC65588 HRG65538:HRG65588 HHK65538:HHK65588 GXO65538:GXO65588 GNS65538:GNS65588 GDW65538:GDW65588 FUA65538:FUA65588 FKE65538:FKE65588 FAI65538:FAI65588 EQM65538:EQM65588 EGQ65538:EGQ65588 DWU65538:DWU65588 DMY65538:DMY65588 DDC65538:DDC65588 CTG65538:CTG65588 CJK65538:CJK65588 BZO65538:BZO65588 BPS65538:BPS65588 BFW65538:BFW65588 AWA65538:AWA65588 AME65538:AME65588 ACI65538:ACI65588 SM65538:SM65588 IQ65538:IQ65588 E65516:E65566 IH22:IH78 SD22:SD78 ABZ22:ABZ78 ALV22:ALV78 AVR22:AVR78 BFN22:BFN78 BPJ22:BPJ78 BZF22:BZF78 CJB22:CJB78 CSX22:CSX78 DCT22:DCT78 DMP22:DMP78 DWL22:DWL78 EGH22:EGH78 EQD22:EQD78 EZZ22:EZZ78 FJV22:FJV78 FTR22:FTR78 GDN22:GDN78 GNJ22:GNJ78 GXF22:GXF78 HHB22:HHB78 HQX22:HQX78 IAT22:IAT78 IKP22:IKP78 IUL22:IUL78 JEH22:JEH78 JOD22:JOD78 JXZ22:JXZ78 KHV22:KHV78 KRR22:KRR78 LBN22:LBN78 LLJ22:LLJ78 LVF22:LVF78 MFB22:MFB78 MOX22:MOX78 MYT22:MYT78 NIP22:NIP78 NSL22:NSL78 OCH22:OCH78 OMD22:OMD78 OVZ22:OVZ78 PFV22:PFV78 PPR22:PPR78 PZN22:PZN78 QJJ22:QJJ78 QTF22:QTF78 RDB22:RDB78 RMX22:RMX78 RWT22:RWT78 SGP22:SGP78 SQL22:SQL78 TAH22:TAH78 TKD22:TKD78 TTZ22:TTZ78 UDV22:UDV78 UNR22:UNR78 UXN22:UXN78 VHJ22:VHJ78 VRF22:VRF78 WBB22:WBB78 WKX22:WKX78 WUT22:WUT78" xr:uid="{14337548-E835-48BC-98B8-B92635689F45}">
      <formula1>#REF!</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38:SX65559 IX65538:JB65559 WVJ983042:WVN983063 WLN983042:WLR983063 WBR983042:WBV983063 VRV983042:VRZ983063 VHZ983042:VID983063 UYD983042:UYH983063 UOH983042:UOL983063 UEL983042:UEP983063 TUP983042:TUT983063 TKT983042:TKX983063 TAX983042:TBB983063 SRB983042:SRF983063 SHF983042:SHJ983063 RXJ983042:RXN983063 RNN983042:RNR983063 RDR983042:RDV983063 QTV983042:QTZ983063 QJZ983042:QKD983063 QAD983042:QAH983063 PQH983042:PQL983063 PGL983042:PGP983063 OWP983042:OWT983063 OMT983042:OMX983063 OCX983042:ODB983063 NTB983042:NTF983063 NJF983042:NJJ983063 MZJ983042:MZN983063 MPN983042:MPR983063 MFR983042:MFV983063 LVV983042:LVZ983063 LLZ983042:LMD983063 LCD983042:LCH983063 KSH983042:KSL983063 KIL983042:KIP983063 JYP983042:JYT983063 JOT983042:JOX983063 JEX983042:JFB983063 IVB983042:IVF983063 ILF983042:ILJ983063 IBJ983042:IBN983063 HRN983042:HRR983063 HHR983042:HHV983063 GXV983042:GXZ983063 GNZ983042:GOD983063 GED983042:GEH983063 FUH983042:FUL983063 FKL983042:FKP983063 FAP983042:FAT983063 EQT983042:EQX983063 EGX983042:EHB983063 DXB983042:DXF983063 DNF983042:DNJ983063 DDJ983042:DDN983063 CTN983042:CTR983063 CJR983042:CJV983063 BZV983042:BZZ983063 BPZ983042:BQD983063 BGD983042:BGH983063 AWH983042:AWL983063 AML983042:AMP983063 ACP983042:ACT983063 ST983042:SX983063 IX983042:JB983063 WVJ917506:WVN917527 WLN917506:WLR917527 WBR917506:WBV917527 VRV917506:VRZ917527 VHZ917506:VID917527 UYD917506:UYH917527 UOH917506:UOL917527 UEL917506:UEP917527 TUP917506:TUT917527 TKT917506:TKX917527 TAX917506:TBB917527 SRB917506:SRF917527 SHF917506:SHJ917527 RXJ917506:RXN917527 RNN917506:RNR917527 RDR917506:RDV917527 QTV917506:QTZ917527 QJZ917506:QKD917527 QAD917506:QAH917527 PQH917506:PQL917527 PGL917506:PGP917527 OWP917506:OWT917527 OMT917506:OMX917527 OCX917506:ODB917527 NTB917506:NTF917527 NJF917506:NJJ917527 MZJ917506:MZN917527 MPN917506:MPR917527 MFR917506:MFV917527 LVV917506:LVZ917527 LLZ917506:LMD917527 LCD917506:LCH917527 KSH917506:KSL917527 KIL917506:KIP917527 JYP917506:JYT917527 JOT917506:JOX917527 JEX917506:JFB917527 IVB917506:IVF917527 ILF917506:ILJ917527 IBJ917506:IBN917527 HRN917506:HRR917527 HHR917506:HHV917527 GXV917506:GXZ917527 GNZ917506:GOD917527 GED917506:GEH917527 FUH917506:FUL917527 FKL917506:FKP917527 FAP917506:FAT917527 EQT917506:EQX917527 EGX917506:EHB917527 DXB917506:DXF917527 DNF917506:DNJ917527 DDJ917506:DDN917527 CTN917506:CTR917527 CJR917506:CJV917527 BZV917506:BZZ917527 BPZ917506:BQD917527 BGD917506:BGH917527 AWH917506:AWL917527 AML917506:AMP917527 ACP917506:ACT917527 ST917506:SX917527 IX917506:JB917527 WVJ851970:WVN851991 WLN851970:WLR851991 WBR851970:WBV851991 VRV851970:VRZ851991 VHZ851970:VID851991 UYD851970:UYH851991 UOH851970:UOL851991 UEL851970:UEP851991 TUP851970:TUT851991 TKT851970:TKX851991 TAX851970:TBB851991 SRB851970:SRF851991 SHF851970:SHJ851991 RXJ851970:RXN851991 RNN851970:RNR851991 RDR851970:RDV851991 QTV851970:QTZ851991 QJZ851970:QKD851991 QAD851970:QAH851991 PQH851970:PQL851991 PGL851970:PGP851991 OWP851970:OWT851991 OMT851970:OMX851991 OCX851970:ODB851991 NTB851970:NTF851991 NJF851970:NJJ851991 MZJ851970:MZN851991 MPN851970:MPR851991 MFR851970:MFV851991 LVV851970:LVZ851991 LLZ851970:LMD851991 LCD851970:LCH851991 KSH851970:KSL851991 KIL851970:KIP851991 JYP851970:JYT851991 JOT851970:JOX851991 JEX851970:JFB851991 IVB851970:IVF851991 ILF851970:ILJ851991 IBJ851970:IBN851991 HRN851970:HRR851991 HHR851970:HHV851991 GXV851970:GXZ851991 GNZ851970:GOD851991 GED851970:GEH851991 FUH851970:FUL851991 FKL851970:FKP851991 FAP851970:FAT851991 EQT851970:EQX851991 EGX851970:EHB851991 DXB851970:DXF851991 DNF851970:DNJ851991 DDJ851970:DDN851991 CTN851970:CTR851991 CJR851970:CJV851991 BZV851970:BZZ851991 BPZ851970:BQD851991 BGD851970:BGH851991 AWH851970:AWL851991 AML851970:AMP851991 ACP851970:ACT851991 ST851970:SX851991 IX851970:JB851991 WVJ786434:WVN786455 WLN786434:WLR786455 WBR786434:WBV786455 VRV786434:VRZ786455 VHZ786434:VID786455 UYD786434:UYH786455 UOH786434:UOL786455 UEL786434:UEP786455 TUP786434:TUT786455 TKT786434:TKX786455 TAX786434:TBB786455 SRB786434:SRF786455 SHF786434:SHJ786455 RXJ786434:RXN786455 RNN786434:RNR786455 RDR786434:RDV786455 QTV786434:QTZ786455 QJZ786434:QKD786455 QAD786434:QAH786455 PQH786434:PQL786455 PGL786434:PGP786455 OWP786434:OWT786455 OMT786434:OMX786455 OCX786434:ODB786455 NTB786434:NTF786455 NJF786434:NJJ786455 MZJ786434:MZN786455 MPN786434:MPR786455 MFR786434:MFV786455 LVV786434:LVZ786455 LLZ786434:LMD786455 LCD786434:LCH786455 KSH786434:KSL786455 KIL786434:KIP786455 JYP786434:JYT786455 JOT786434:JOX786455 JEX786434:JFB786455 IVB786434:IVF786455 ILF786434:ILJ786455 IBJ786434:IBN786455 HRN786434:HRR786455 HHR786434:HHV786455 GXV786434:GXZ786455 GNZ786434:GOD786455 GED786434:GEH786455 FUH786434:FUL786455 FKL786434:FKP786455 FAP786434:FAT786455 EQT786434:EQX786455 EGX786434:EHB786455 DXB786434:DXF786455 DNF786434:DNJ786455 DDJ786434:DDN786455 CTN786434:CTR786455 CJR786434:CJV786455 BZV786434:BZZ786455 BPZ786434:BQD786455 BGD786434:BGH786455 AWH786434:AWL786455 AML786434:AMP786455 ACP786434:ACT786455 ST786434:SX786455 IX786434:JB786455 WVJ720898:WVN720919 WLN720898:WLR720919 WBR720898:WBV720919 VRV720898:VRZ720919 VHZ720898:VID720919 UYD720898:UYH720919 UOH720898:UOL720919 UEL720898:UEP720919 TUP720898:TUT720919 TKT720898:TKX720919 TAX720898:TBB720919 SRB720898:SRF720919 SHF720898:SHJ720919 RXJ720898:RXN720919 RNN720898:RNR720919 RDR720898:RDV720919 QTV720898:QTZ720919 QJZ720898:QKD720919 QAD720898:QAH720919 PQH720898:PQL720919 PGL720898:PGP720919 OWP720898:OWT720919 OMT720898:OMX720919 OCX720898:ODB720919 NTB720898:NTF720919 NJF720898:NJJ720919 MZJ720898:MZN720919 MPN720898:MPR720919 MFR720898:MFV720919 LVV720898:LVZ720919 LLZ720898:LMD720919 LCD720898:LCH720919 KSH720898:KSL720919 KIL720898:KIP720919 JYP720898:JYT720919 JOT720898:JOX720919 JEX720898:JFB720919 IVB720898:IVF720919 ILF720898:ILJ720919 IBJ720898:IBN720919 HRN720898:HRR720919 HHR720898:HHV720919 GXV720898:GXZ720919 GNZ720898:GOD720919 GED720898:GEH720919 FUH720898:FUL720919 FKL720898:FKP720919 FAP720898:FAT720919 EQT720898:EQX720919 EGX720898:EHB720919 DXB720898:DXF720919 DNF720898:DNJ720919 DDJ720898:DDN720919 CTN720898:CTR720919 CJR720898:CJV720919 BZV720898:BZZ720919 BPZ720898:BQD720919 BGD720898:BGH720919 AWH720898:AWL720919 AML720898:AMP720919 ACP720898:ACT720919 ST720898:SX720919 IX720898:JB720919 WVJ655362:WVN655383 WLN655362:WLR655383 WBR655362:WBV655383 VRV655362:VRZ655383 VHZ655362:VID655383 UYD655362:UYH655383 UOH655362:UOL655383 UEL655362:UEP655383 TUP655362:TUT655383 TKT655362:TKX655383 TAX655362:TBB655383 SRB655362:SRF655383 SHF655362:SHJ655383 RXJ655362:RXN655383 RNN655362:RNR655383 RDR655362:RDV655383 QTV655362:QTZ655383 QJZ655362:QKD655383 QAD655362:QAH655383 PQH655362:PQL655383 PGL655362:PGP655383 OWP655362:OWT655383 OMT655362:OMX655383 OCX655362:ODB655383 NTB655362:NTF655383 NJF655362:NJJ655383 MZJ655362:MZN655383 MPN655362:MPR655383 MFR655362:MFV655383 LVV655362:LVZ655383 LLZ655362:LMD655383 LCD655362:LCH655383 KSH655362:KSL655383 KIL655362:KIP655383 JYP655362:JYT655383 JOT655362:JOX655383 JEX655362:JFB655383 IVB655362:IVF655383 ILF655362:ILJ655383 IBJ655362:IBN655383 HRN655362:HRR655383 HHR655362:HHV655383 GXV655362:GXZ655383 GNZ655362:GOD655383 GED655362:GEH655383 FUH655362:FUL655383 FKL655362:FKP655383 FAP655362:FAT655383 EQT655362:EQX655383 EGX655362:EHB655383 DXB655362:DXF655383 DNF655362:DNJ655383 DDJ655362:DDN655383 CTN655362:CTR655383 CJR655362:CJV655383 BZV655362:BZZ655383 BPZ655362:BQD655383 BGD655362:BGH655383 AWH655362:AWL655383 AML655362:AMP655383 ACP655362:ACT655383 ST655362:SX655383 IX655362:JB655383 WVJ589826:WVN589847 WLN589826:WLR589847 WBR589826:WBV589847 VRV589826:VRZ589847 VHZ589826:VID589847 UYD589826:UYH589847 UOH589826:UOL589847 UEL589826:UEP589847 TUP589826:TUT589847 TKT589826:TKX589847 TAX589826:TBB589847 SRB589826:SRF589847 SHF589826:SHJ589847 RXJ589826:RXN589847 RNN589826:RNR589847 RDR589826:RDV589847 QTV589826:QTZ589847 QJZ589826:QKD589847 QAD589826:QAH589847 PQH589826:PQL589847 PGL589826:PGP589847 OWP589826:OWT589847 OMT589826:OMX589847 OCX589826:ODB589847 NTB589826:NTF589847 NJF589826:NJJ589847 MZJ589826:MZN589847 MPN589826:MPR589847 MFR589826:MFV589847 LVV589826:LVZ589847 LLZ589826:LMD589847 LCD589826:LCH589847 KSH589826:KSL589847 KIL589826:KIP589847 JYP589826:JYT589847 JOT589826:JOX589847 JEX589826:JFB589847 IVB589826:IVF589847 ILF589826:ILJ589847 IBJ589826:IBN589847 HRN589826:HRR589847 HHR589826:HHV589847 GXV589826:GXZ589847 GNZ589826:GOD589847 GED589826:GEH589847 FUH589826:FUL589847 FKL589826:FKP589847 FAP589826:FAT589847 EQT589826:EQX589847 EGX589826:EHB589847 DXB589826:DXF589847 DNF589826:DNJ589847 DDJ589826:DDN589847 CTN589826:CTR589847 CJR589826:CJV589847 BZV589826:BZZ589847 BPZ589826:BQD589847 BGD589826:BGH589847 AWH589826:AWL589847 AML589826:AMP589847 ACP589826:ACT589847 ST589826:SX589847 IX589826:JB589847 WVJ524290:WVN524311 WLN524290:WLR524311 WBR524290:WBV524311 VRV524290:VRZ524311 VHZ524290:VID524311 UYD524290:UYH524311 UOH524290:UOL524311 UEL524290:UEP524311 TUP524290:TUT524311 TKT524290:TKX524311 TAX524290:TBB524311 SRB524290:SRF524311 SHF524290:SHJ524311 RXJ524290:RXN524311 RNN524290:RNR524311 RDR524290:RDV524311 QTV524290:QTZ524311 QJZ524290:QKD524311 QAD524290:QAH524311 PQH524290:PQL524311 PGL524290:PGP524311 OWP524290:OWT524311 OMT524290:OMX524311 OCX524290:ODB524311 NTB524290:NTF524311 NJF524290:NJJ524311 MZJ524290:MZN524311 MPN524290:MPR524311 MFR524290:MFV524311 LVV524290:LVZ524311 LLZ524290:LMD524311 LCD524290:LCH524311 KSH524290:KSL524311 KIL524290:KIP524311 JYP524290:JYT524311 JOT524290:JOX524311 JEX524290:JFB524311 IVB524290:IVF524311 ILF524290:ILJ524311 IBJ524290:IBN524311 HRN524290:HRR524311 HHR524290:HHV524311 GXV524290:GXZ524311 GNZ524290:GOD524311 GED524290:GEH524311 FUH524290:FUL524311 FKL524290:FKP524311 FAP524290:FAT524311 EQT524290:EQX524311 EGX524290:EHB524311 DXB524290:DXF524311 DNF524290:DNJ524311 DDJ524290:DDN524311 CTN524290:CTR524311 CJR524290:CJV524311 BZV524290:BZZ524311 BPZ524290:BQD524311 BGD524290:BGH524311 AWH524290:AWL524311 AML524290:AMP524311 ACP524290:ACT524311 ST524290:SX524311 IX524290:JB524311 WVJ458754:WVN458775 WLN458754:WLR458775 WBR458754:WBV458775 VRV458754:VRZ458775 VHZ458754:VID458775 UYD458754:UYH458775 UOH458754:UOL458775 UEL458754:UEP458775 TUP458754:TUT458775 TKT458754:TKX458775 TAX458754:TBB458775 SRB458754:SRF458775 SHF458754:SHJ458775 RXJ458754:RXN458775 RNN458754:RNR458775 RDR458754:RDV458775 QTV458754:QTZ458775 QJZ458754:QKD458775 QAD458754:QAH458775 PQH458754:PQL458775 PGL458754:PGP458775 OWP458754:OWT458775 OMT458754:OMX458775 OCX458754:ODB458775 NTB458754:NTF458775 NJF458754:NJJ458775 MZJ458754:MZN458775 MPN458754:MPR458775 MFR458754:MFV458775 LVV458754:LVZ458775 LLZ458754:LMD458775 LCD458754:LCH458775 KSH458754:KSL458775 KIL458754:KIP458775 JYP458754:JYT458775 JOT458754:JOX458775 JEX458754:JFB458775 IVB458754:IVF458775 ILF458754:ILJ458775 IBJ458754:IBN458775 HRN458754:HRR458775 HHR458754:HHV458775 GXV458754:GXZ458775 GNZ458754:GOD458775 GED458754:GEH458775 FUH458754:FUL458775 FKL458754:FKP458775 FAP458754:FAT458775 EQT458754:EQX458775 EGX458754:EHB458775 DXB458754:DXF458775 DNF458754:DNJ458775 DDJ458754:DDN458775 CTN458754:CTR458775 CJR458754:CJV458775 BZV458754:BZZ458775 BPZ458754:BQD458775 BGD458754:BGH458775 AWH458754:AWL458775 AML458754:AMP458775 ACP458754:ACT458775 ST458754:SX458775 IX458754:JB458775 WVJ393218:WVN393239 WLN393218:WLR393239 WBR393218:WBV393239 VRV393218:VRZ393239 VHZ393218:VID393239 UYD393218:UYH393239 UOH393218:UOL393239 UEL393218:UEP393239 TUP393218:TUT393239 TKT393218:TKX393239 TAX393218:TBB393239 SRB393218:SRF393239 SHF393218:SHJ393239 RXJ393218:RXN393239 RNN393218:RNR393239 RDR393218:RDV393239 QTV393218:QTZ393239 QJZ393218:QKD393239 QAD393218:QAH393239 PQH393218:PQL393239 PGL393218:PGP393239 OWP393218:OWT393239 OMT393218:OMX393239 OCX393218:ODB393239 NTB393218:NTF393239 NJF393218:NJJ393239 MZJ393218:MZN393239 MPN393218:MPR393239 MFR393218:MFV393239 LVV393218:LVZ393239 LLZ393218:LMD393239 LCD393218:LCH393239 KSH393218:KSL393239 KIL393218:KIP393239 JYP393218:JYT393239 JOT393218:JOX393239 JEX393218:JFB393239 IVB393218:IVF393239 ILF393218:ILJ393239 IBJ393218:IBN393239 HRN393218:HRR393239 HHR393218:HHV393239 GXV393218:GXZ393239 GNZ393218:GOD393239 GED393218:GEH393239 FUH393218:FUL393239 FKL393218:FKP393239 FAP393218:FAT393239 EQT393218:EQX393239 EGX393218:EHB393239 DXB393218:DXF393239 DNF393218:DNJ393239 DDJ393218:DDN393239 CTN393218:CTR393239 CJR393218:CJV393239 BZV393218:BZZ393239 BPZ393218:BQD393239 BGD393218:BGH393239 AWH393218:AWL393239 AML393218:AMP393239 ACP393218:ACT393239 ST393218:SX393239 IX393218:JB393239 WVJ327682:WVN327703 WLN327682:WLR327703 WBR327682:WBV327703 VRV327682:VRZ327703 VHZ327682:VID327703 UYD327682:UYH327703 UOH327682:UOL327703 UEL327682:UEP327703 TUP327682:TUT327703 TKT327682:TKX327703 TAX327682:TBB327703 SRB327682:SRF327703 SHF327682:SHJ327703 RXJ327682:RXN327703 RNN327682:RNR327703 RDR327682:RDV327703 QTV327682:QTZ327703 QJZ327682:QKD327703 QAD327682:QAH327703 PQH327682:PQL327703 PGL327682:PGP327703 OWP327682:OWT327703 OMT327682:OMX327703 OCX327682:ODB327703 NTB327682:NTF327703 NJF327682:NJJ327703 MZJ327682:MZN327703 MPN327682:MPR327703 MFR327682:MFV327703 LVV327682:LVZ327703 LLZ327682:LMD327703 LCD327682:LCH327703 KSH327682:KSL327703 KIL327682:KIP327703 JYP327682:JYT327703 JOT327682:JOX327703 JEX327682:JFB327703 IVB327682:IVF327703 ILF327682:ILJ327703 IBJ327682:IBN327703 HRN327682:HRR327703 HHR327682:HHV327703 GXV327682:GXZ327703 GNZ327682:GOD327703 GED327682:GEH327703 FUH327682:FUL327703 FKL327682:FKP327703 FAP327682:FAT327703 EQT327682:EQX327703 EGX327682:EHB327703 DXB327682:DXF327703 DNF327682:DNJ327703 DDJ327682:DDN327703 CTN327682:CTR327703 CJR327682:CJV327703 BZV327682:BZZ327703 BPZ327682:BQD327703 BGD327682:BGH327703 AWH327682:AWL327703 AML327682:AMP327703 ACP327682:ACT327703 ST327682:SX327703 IX327682:JB327703 WVJ262146:WVN262167 WLN262146:WLR262167 WBR262146:WBV262167 VRV262146:VRZ262167 VHZ262146:VID262167 UYD262146:UYH262167 UOH262146:UOL262167 UEL262146:UEP262167 TUP262146:TUT262167 TKT262146:TKX262167 TAX262146:TBB262167 SRB262146:SRF262167 SHF262146:SHJ262167 RXJ262146:RXN262167 RNN262146:RNR262167 RDR262146:RDV262167 QTV262146:QTZ262167 QJZ262146:QKD262167 QAD262146:QAH262167 PQH262146:PQL262167 PGL262146:PGP262167 OWP262146:OWT262167 OMT262146:OMX262167 OCX262146:ODB262167 NTB262146:NTF262167 NJF262146:NJJ262167 MZJ262146:MZN262167 MPN262146:MPR262167 MFR262146:MFV262167 LVV262146:LVZ262167 LLZ262146:LMD262167 LCD262146:LCH262167 KSH262146:KSL262167 KIL262146:KIP262167 JYP262146:JYT262167 JOT262146:JOX262167 JEX262146:JFB262167 IVB262146:IVF262167 ILF262146:ILJ262167 IBJ262146:IBN262167 HRN262146:HRR262167 HHR262146:HHV262167 GXV262146:GXZ262167 GNZ262146:GOD262167 GED262146:GEH262167 FUH262146:FUL262167 FKL262146:FKP262167 FAP262146:FAT262167 EQT262146:EQX262167 EGX262146:EHB262167 DXB262146:DXF262167 DNF262146:DNJ262167 DDJ262146:DDN262167 CTN262146:CTR262167 CJR262146:CJV262167 BZV262146:BZZ262167 BPZ262146:BQD262167 BGD262146:BGH262167 AWH262146:AWL262167 AML262146:AMP262167 ACP262146:ACT262167 ST262146:SX262167 IX262146:JB262167 WVJ196610:WVN196631 WLN196610:WLR196631 WBR196610:WBV196631 VRV196610:VRZ196631 VHZ196610:VID196631 UYD196610:UYH196631 UOH196610:UOL196631 UEL196610:UEP196631 TUP196610:TUT196631 TKT196610:TKX196631 TAX196610:TBB196631 SRB196610:SRF196631 SHF196610:SHJ196631 RXJ196610:RXN196631 RNN196610:RNR196631 RDR196610:RDV196631 QTV196610:QTZ196631 QJZ196610:QKD196631 QAD196610:QAH196631 PQH196610:PQL196631 PGL196610:PGP196631 OWP196610:OWT196631 OMT196610:OMX196631 OCX196610:ODB196631 NTB196610:NTF196631 NJF196610:NJJ196631 MZJ196610:MZN196631 MPN196610:MPR196631 MFR196610:MFV196631 LVV196610:LVZ196631 LLZ196610:LMD196631 LCD196610:LCH196631 KSH196610:KSL196631 KIL196610:KIP196631 JYP196610:JYT196631 JOT196610:JOX196631 JEX196610:JFB196631 IVB196610:IVF196631 ILF196610:ILJ196631 IBJ196610:IBN196631 HRN196610:HRR196631 HHR196610:HHV196631 GXV196610:GXZ196631 GNZ196610:GOD196631 GED196610:GEH196631 FUH196610:FUL196631 FKL196610:FKP196631 FAP196610:FAT196631 EQT196610:EQX196631 EGX196610:EHB196631 DXB196610:DXF196631 DNF196610:DNJ196631 DDJ196610:DDN196631 CTN196610:CTR196631 CJR196610:CJV196631 BZV196610:BZZ196631 BPZ196610:BQD196631 BGD196610:BGH196631 AWH196610:AWL196631 AML196610:AMP196631 ACP196610:ACT196631 ST196610:SX196631 IX196610:JB196631 WVJ131074:WVN131095 WLN131074:WLR131095 WBR131074:WBV131095 VRV131074:VRZ131095 VHZ131074:VID131095 UYD131074:UYH131095 UOH131074:UOL131095 UEL131074:UEP131095 TUP131074:TUT131095 TKT131074:TKX131095 TAX131074:TBB131095 SRB131074:SRF131095 SHF131074:SHJ131095 RXJ131074:RXN131095 RNN131074:RNR131095 RDR131074:RDV131095 QTV131074:QTZ131095 QJZ131074:QKD131095 QAD131074:QAH131095 PQH131074:PQL131095 PGL131074:PGP131095 OWP131074:OWT131095 OMT131074:OMX131095 OCX131074:ODB131095 NTB131074:NTF131095 NJF131074:NJJ131095 MZJ131074:MZN131095 MPN131074:MPR131095 MFR131074:MFV131095 LVV131074:LVZ131095 LLZ131074:LMD131095 LCD131074:LCH131095 KSH131074:KSL131095 KIL131074:KIP131095 JYP131074:JYT131095 JOT131074:JOX131095 JEX131074:JFB131095 IVB131074:IVF131095 ILF131074:ILJ131095 IBJ131074:IBN131095 HRN131074:HRR131095 HHR131074:HHV131095 GXV131074:GXZ131095 GNZ131074:GOD131095 GED131074:GEH131095 FUH131074:FUL131095 FKL131074:FKP131095 FAP131074:FAT131095 EQT131074:EQX131095 EGX131074:EHB131095 DXB131074:DXF131095 DNF131074:DNJ131095 DDJ131074:DDN131095 CTN131074:CTR131095 CJR131074:CJV131095 BZV131074:BZZ131095 BPZ131074:BQD131095 BGD131074:BGH131095 AWH131074:AWL131095 AML131074:AMP131095 ACP131074:ACT131095 ST131074:SX131095 IX131074:JB131095 WVJ65538:WVN65559 WLN65538:WLR65559 WBR65538:WBV65559 VRV65538:VRZ65559 VHZ65538:VID65559 UYD65538:UYH65559 UOH65538:UOL65559 UEL65538:UEP65559 TUP65538:TUT65559 TKT65538:TKX65559 TAX65538:TBB65559 SRB65538:SRF65559 SHF65538:SHJ65559 RXJ65538:RXN65559 RNN65538:RNR65559 RDR65538:RDV65559 QTV65538:QTZ65559 QJZ65538:QKD65559 QAD65538:QAH65559 PQH65538:PQL65559 PGL65538:PGP65559 OWP65538:OWT65559 OMT65538:OMX65559 OCX65538:ODB65559 NTB65538:NTF65559 NJF65538:NJJ65559 MZJ65538:MZN65559 MPN65538:MPR65559 MFR65538:MFV65559 LVV65538:LVZ65559 LLZ65538:LMD65559 LCD65538:LCH65559 KSH65538:KSL65559 KIL65538:KIP65559 JYP65538:JYT65559 JOT65538:JOX65559 JEX65538:JFB65559 IVB65538:IVF65559 ILF65538:ILJ65559 IBJ65538:IBN65559 HRN65538:HRR65559 HHR65538:HHV65559 GXV65538:GXZ65559 GNZ65538:GOD65559 GED65538:GEH65559 FUH65538:FUL65559 FKL65538:FKP65559 FAP65538:FAT65559 EQT65538:EQX65559 EGX65538:EHB65559 DXB65538:DXF65559 DNF65538:DNJ65559 DDJ65538:DDN65559 CTN65538:CTR65559 CJR65538:CJV65559 BZV65538:BZZ65559 BPZ65538:BQD65559 BGD65538:BGH65559 AWH65538:AWL65559 AML65538:AMP65559 ACP65538:ACT65559" xr:uid="{1915D558-78A7-4557-A477-A22F371B99CF}">
      <formula1>IF(OR($E65516="f",$E65516="o"),IX65538="",IX65538="x")</formula1>
    </dataValidation>
    <dataValidation type="custom" showInputMessage="1" showErrorMessage="1" error="Gelieve eerst de code in te vullen.  Wanneer code o (onbezoldigd) ingevuld wordt mogen geen brutolonen opgegeven worden." sqref="SN65538:SS65588 IR65538:IW65588 WVD983042:WVI983092 WLH983042:WLM983092 WBL983042:WBQ983092 VRP983042:VRU983092 VHT983042:VHY983092 UXX983042:UYC983092 UOB983042:UOG983092 UEF983042:UEK983092 TUJ983042:TUO983092 TKN983042:TKS983092 TAR983042:TAW983092 SQV983042:SRA983092 SGZ983042:SHE983092 RXD983042:RXI983092 RNH983042:RNM983092 RDL983042:RDQ983092 QTP983042:QTU983092 QJT983042:QJY983092 PZX983042:QAC983092 PQB983042:PQG983092 PGF983042:PGK983092 OWJ983042:OWO983092 OMN983042:OMS983092 OCR983042:OCW983092 NSV983042:NTA983092 NIZ983042:NJE983092 MZD983042:MZI983092 MPH983042:MPM983092 MFL983042:MFQ983092 LVP983042:LVU983092 LLT983042:LLY983092 LBX983042:LCC983092 KSB983042:KSG983092 KIF983042:KIK983092 JYJ983042:JYO983092 JON983042:JOS983092 JER983042:JEW983092 IUV983042:IVA983092 IKZ983042:ILE983092 IBD983042:IBI983092 HRH983042:HRM983092 HHL983042:HHQ983092 GXP983042:GXU983092 GNT983042:GNY983092 GDX983042:GEC983092 FUB983042:FUG983092 FKF983042:FKK983092 FAJ983042:FAO983092 EQN983042:EQS983092 EGR983042:EGW983092 DWV983042:DXA983092 DMZ983042:DNE983092 DDD983042:DDI983092 CTH983042:CTM983092 CJL983042:CJQ983092 BZP983042:BZU983092 BPT983042:BPY983092 BFX983042:BGC983092 AWB983042:AWG983092 AMF983042:AMK983092 ACJ983042:ACO983092 SN983042:SS983092 IR983042:IW983092 WVD917506:WVI917556 WLH917506:WLM917556 WBL917506:WBQ917556 VRP917506:VRU917556 VHT917506:VHY917556 UXX917506:UYC917556 UOB917506:UOG917556 UEF917506:UEK917556 TUJ917506:TUO917556 TKN917506:TKS917556 TAR917506:TAW917556 SQV917506:SRA917556 SGZ917506:SHE917556 RXD917506:RXI917556 RNH917506:RNM917556 RDL917506:RDQ917556 QTP917506:QTU917556 QJT917506:QJY917556 PZX917506:QAC917556 PQB917506:PQG917556 PGF917506:PGK917556 OWJ917506:OWO917556 OMN917506:OMS917556 OCR917506:OCW917556 NSV917506:NTA917556 NIZ917506:NJE917556 MZD917506:MZI917556 MPH917506:MPM917556 MFL917506:MFQ917556 LVP917506:LVU917556 LLT917506:LLY917556 LBX917506:LCC917556 KSB917506:KSG917556 KIF917506:KIK917556 JYJ917506:JYO917556 JON917506:JOS917556 JER917506:JEW917556 IUV917506:IVA917556 IKZ917506:ILE917556 IBD917506:IBI917556 HRH917506:HRM917556 HHL917506:HHQ917556 GXP917506:GXU917556 GNT917506:GNY917556 GDX917506:GEC917556 FUB917506:FUG917556 FKF917506:FKK917556 FAJ917506:FAO917556 EQN917506:EQS917556 EGR917506:EGW917556 DWV917506:DXA917556 DMZ917506:DNE917556 DDD917506:DDI917556 CTH917506:CTM917556 CJL917506:CJQ917556 BZP917506:BZU917556 BPT917506:BPY917556 BFX917506:BGC917556 AWB917506:AWG917556 AMF917506:AMK917556 ACJ917506:ACO917556 SN917506:SS917556 IR917506:IW917556 WVD851970:WVI852020 WLH851970:WLM852020 WBL851970:WBQ852020 VRP851970:VRU852020 VHT851970:VHY852020 UXX851970:UYC852020 UOB851970:UOG852020 UEF851970:UEK852020 TUJ851970:TUO852020 TKN851970:TKS852020 TAR851970:TAW852020 SQV851970:SRA852020 SGZ851970:SHE852020 RXD851970:RXI852020 RNH851970:RNM852020 RDL851970:RDQ852020 QTP851970:QTU852020 QJT851970:QJY852020 PZX851970:QAC852020 PQB851970:PQG852020 PGF851970:PGK852020 OWJ851970:OWO852020 OMN851970:OMS852020 OCR851970:OCW852020 NSV851970:NTA852020 NIZ851970:NJE852020 MZD851970:MZI852020 MPH851970:MPM852020 MFL851970:MFQ852020 LVP851970:LVU852020 LLT851970:LLY852020 LBX851970:LCC852020 KSB851970:KSG852020 KIF851970:KIK852020 JYJ851970:JYO852020 JON851970:JOS852020 JER851970:JEW852020 IUV851970:IVA852020 IKZ851970:ILE852020 IBD851970:IBI852020 HRH851970:HRM852020 HHL851970:HHQ852020 GXP851970:GXU852020 GNT851970:GNY852020 GDX851970:GEC852020 FUB851970:FUG852020 FKF851970:FKK852020 FAJ851970:FAO852020 EQN851970:EQS852020 EGR851970:EGW852020 DWV851970:DXA852020 DMZ851970:DNE852020 DDD851970:DDI852020 CTH851970:CTM852020 CJL851970:CJQ852020 BZP851970:BZU852020 BPT851970:BPY852020 BFX851970:BGC852020 AWB851970:AWG852020 AMF851970:AMK852020 ACJ851970:ACO852020 SN851970:SS852020 IR851970:IW852020 WVD786434:WVI786484 WLH786434:WLM786484 WBL786434:WBQ786484 VRP786434:VRU786484 VHT786434:VHY786484 UXX786434:UYC786484 UOB786434:UOG786484 UEF786434:UEK786484 TUJ786434:TUO786484 TKN786434:TKS786484 TAR786434:TAW786484 SQV786434:SRA786484 SGZ786434:SHE786484 RXD786434:RXI786484 RNH786434:RNM786484 RDL786434:RDQ786484 QTP786434:QTU786484 QJT786434:QJY786484 PZX786434:QAC786484 PQB786434:PQG786484 PGF786434:PGK786484 OWJ786434:OWO786484 OMN786434:OMS786484 OCR786434:OCW786484 NSV786434:NTA786484 NIZ786434:NJE786484 MZD786434:MZI786484 MPH786434:MPM786484 MFL786434:MFQ786484 LVP786434:LVU786484 LLT786434:LLY786484 LBX786434:LCC786484 KSB786434:KSG786484 KIF786434:KIK786484 JYJ786434:JYO786484 JON786434:JOS786484 JER786434:JEW786484 IUV786434:IVA786484 IKZ786434:ILE786484 IBD786434:IBI786484 HRH786434:HRM786484 HHL786434:HHQ786484 GXP786434:GXU786484 GNT786434:GNY786484 GDX786434:GEC786484 FUB786434:FUG786484 FKF786434:FKK786484 FAJ786434:FAO786484 EQN786434:EQS786484 EGR786434:EGW786484 DWV786434:DXA786484 DMZ786434:DNE786484 DDD786434:DDI786484 CTH786434:CTM786484 CJL786434:CJQ786484 BZP786434:BZU786484 BPT786434:BPY786484 BFX786434:BGC786484 AWB786434:AWG786484 AMF786434:AMK786484 ACJ786434:ACO786484 SN786434:SS786484 IR786434:IW786484 WVD720898:WVI720948 WLH720898:WLM720948 WBL720898:WBQ720948 VRP720898:VRU720948 VHT720898:VHY720948 UXX720898:UYC720948 UOB720898:UOG720948 UEF720898:UEK720948 TUJ720898:TUO720948 TKN720898:TKS720948 TAR720898:TAW720948 SQV720898:SRA720948 SGZ720898:SHE720948 RXD720898:RXI720948 RNH720898:RNM720948 RDL720898:RDQ720948 QTP720898:QTU720948 QJT720898:QJY720948 PZX720898:QAC720948 PQB720898:PQG720948 PGF720898:PGK720948 OWJ720898:OWO720948 OMN720898:OMS720948 OCR720898:OCW720948 NSV720898:NTA720948 NIZ720898:NJE720948 MZD720898:MZI720948 MPH720898:MPM720948 MFL720898:MFQ720948 LVP720898:LVU720948 LLT720898:LLY720948 LBX720898:LCC720948 KSB720898:KSG720948 KIF720898:KIK720948 JYJ720898:JYO720948 JON720898:JOS720948 JER720898:JEW720948 IUV720898:IVA720948 IKZ720898:ILE720948 IBD720898:IBI720948 HRH720898:HRM720948 HHL720898:HHQ720948 GXP720898:GXU720948 GNT720898:GNY720948 GDX720898:GEC720948 FUB720898:FUG720948 FKF720898:FKK720948 FAJ720898:FAO720948 EQN720898:EQS720948 EGR720898:EGW720948 DWV720898:DXA720948 DMZ720898:DNE720948 DDD720898:DDI720948 CTH720898:CTM720948 CJL720898:CJQ720948 BZP720898:BZU720948 BPT720898:BPY720948 BFX720898:BGC720948 AWB720898:AWG720948 AMF720898:AMK720948 ACJ720898:ACO720948 SN720898:SS720948 IR720898:IW720948 WVD655362:WVI655412 WLH655362:WLM655412 WBL655362:WBQ655412 VRP655362:VRU655412 VHT655362:VHY655412 UXX655362:UYC655412 UOB655362:UOG655412 UEF655362:UEK655412 TUJ655362:TUO655412 TKN655362:TKS655412 TAR655362:TAW655412 SQV655362:SRA655412 SGZ655362:SHE655412 RXD655362:RXI655412 RNH655362:RNM655412 RDL655362:RDQ655412 QTP655362:QTU655412 QJT655362:QJY655412 PZX655362:QAC655412 PQB655362:PQG655412 PGF655362:PGK655412 OWJ655362:OWO655412 OMN655362:OMS655412 OCR655362:OCW655412 NSV655362:NTA655412 NIZ655362:NJE655412 MZD655362:MZI655412 MPH655362:MPM655412 MFL655362:MFQ655412 LVP655362:LVU655412 LLT655362:LLY655412 LBX655362:LCC655412 KSB655362:KSG655412 KIF655362:KIK655412 JYJ655362:JYO655412 JON655362:JOS655412 JER655362:JEW655412 IUV655362:IVA655412 IKZ655362:ILE655412 IBD655362:IBI655412 HRH655362:HRM655412 HHL655362:HHQ655412 GXP655362:GXU655412 GNT655362:GNY655412 GDX655362:GEC655412 FUB655362:FUG655412 FKF655362:FKK655412 FAJ655362:FAO655412 EQN655362:EQS655412 EGR655362:EGW655412 DWV655362:DXA655412 DMZ655362:DNE655412 DDD655362:DDI655412 CTH655362:CTM655412 CJL655362:CJQ655412 BZP655362:BZU655412 BPT655362:BPY655412 BFX655362:BGC655412 AWB655362:AWG655412 AMF655362:AMK655412 ACJ655362:ACO655412 SN655362:SS655412 IR655362:IW655412 WVD589826:WVI589876 WLH589826:WLM589876 WBL589826:WBQ589876 VRP589826:VRU589876 VHT589826:VHY589876 UXX589826:UYC589876 UOB589826:UOG589876 UEF589826:UEK589876 TUJ589826:TUO589876 TKN589826:TKS589876 TAR589826:TAW589876 SQV589826:SRA589876 SGZ589826:SHE589876 RXD589826:RXI589876 RNH589826:RNM589876 RDL589826:RDQ589876 QTP589826:QTU589876 QJT589826:QJY589876 PZX589826:QAC589876 PQB589826:PQG589876 PGF589826:PGK589876 OWJ589826:OWO589876 OMN589826:OMS589876 OCR589826:OCW589876 NSV589826:NTA589876 NIZ589826:NJE589876 MZD589826:MZI589876 MPH589826:MPM589876 MFL589826:MFQ589876 LVP589826:LVU589876 LLT589826:LLY589876 LBX589826:LCC589876 KSB589826:KSG589876 KIF589826:KIK589876 JYJ589826:JYO589876 JON589826:JOS589876 JER589826:JEW589876 IUV589826:IVA589876 IKZ589826:ILE589876 IBD589826:IBI589876 HRH589826:HRM589876 HHL589826:HHQ589876 GXP589826:GXU589876 GNT589826:GNY589876 GDX589826:GEC589876 FUB589826:FUG589876 FKF589826:FKK589876 FAJ589826:FAO589876 EQN589826:EQS589876 EGR589826:EGW589876 DWV589826:DXA589876 DMZ589826:DNE589876 DDD589826:DDI589876 CTH589826:CTM589876 CJL589826:CJQ589876 BZP589826:BZU589876 BPT589826:BPY589876 BFX589826:BGC589876 AWB589826:AWG589876 AMF589826:AMK589876 ACJ589826:ACO589876 SN589826:SS589876 IR589826:IW589876 WVD524290:WVI524340 WLH524290:WLM524340 WBL524290:WBQ524340 VRP524290:VRU524340 VHT524290:VHY524340 UXX524290:UYC524340 UOB524290:UOG524340 UEF524290:UEK524340 TUJ524290:TUO524340 TKN524290:TKS524340 TAR524290:TAW524340 SQV524290:SRA524340 SGZ524290:SHE524340 RXD524290:RXI524340 RNH524290:RNM524340 RDL524290:RDQ524340 QTP524290:QTU524340 QJT524290:QJY524340 PZX524290:QAC524340 PQB524290:PQG524340 PGF524290:PGK524340 OWJ524290:OWO524340 OMN524290:OMS524340 OCR524290:OCW524340 NSV524290:NTA524340 NIZ524290:NJE524340 MZD524290:MZI524340 MPH524290:MPM524340 MFL524290:MFQ524340 LVP524290:LVU524340 LLT524290:LLY524340 LBX524290:LCC524340 KSB524290:KSG524340 KIF524290:KIK524340 JYJ524290:JYO524340 JON524290:JOS524340 JER524290:JEW524340 IUV524290:IVA524340 IKZ524290:ILE524340 IBD524290:IBI524340 HRH524290:HRM524340 HHL524290:HHQ524340 GXP524290:GXU524340 GNT524290:GNY524340 GDX524290:GEC524340 FUB524290:FUG524340 FKF524290:FKK524340 FAJ524290:FAO524340 EQN524290:EQS524340 EGR524290:EGW524340 DWV524290:DXA524340 DMZ524290:DNE524340 DDD524290:DDI524340 CTH524290:CTM524340 CJL524290:CJQ524340 BZP524290:BZU524340 BPT524290:BPY524340 BFX524290:BGC524340 AWB524290:AWG524340 AMF524290:AMK524340 ACJ524290:ACO524340 SN524290:SS524340 IR524290:IW524340 WVD458754:WVI458804 WLH458754:WLM458804 WBL458754:WBQ458804 VRP458754:VRU458804 VHT458754:VHY458804 UXX458754:UYC458804 UOB458754:UOG458804 UEF458754:UEK458804 TUJ458754:TUO458804 TKN458754:TKS458804 TAR458754:TAW458804 SQV458754:SRA458804 SGZ458754:SHE458804 RXD458754:RXI458804 RNH458754:RNM458804 RDL458754:RDQ458804 QTP458754:QTU458804 QJT458754:QJY458804 PZX458754:QAC458804 PQB458754:PQG458804 PGF458754:PGK458804 OWJ458754:OWO458804 OMN458754:OMS458804 OCR458754:OCW458804 NSV458754:NTA458804 NIZ458754:NJE458804 MZD458754:MZI458804 MPH458754:MPM458804 MFL458754:MFQ458804 LVP458754:LVU458804 LLT458754:LLY458804 LBX458754:LCC458804 KSB458754:KSG458804 KIF458754:KIK458804 JYJ458754:JYO458804 JON458754:JOS458804 JER458754:JEW458804 IUV458754:IVA458804 IKZ458754:ILE458804 IBD458754:IBI458804 HRH458754:HRM458804 HHL458754:HHQ458804 GXP458754:GXU458804 GNT458754:GNY458804 GDX458754:GEC458804 FUB458754:FUG458804 FKF458754:FKK458804 FAJ458754:FAO458804 EQN458754:EQS458804 EGR458754:EGW458804 DWV458754:DXA458804 DMZ458754:DNE458804 DDD458754:DDI458804 CTH458754:CTM458804 CJL458754:CJQ458804 BZP458754:BZU458804 BPT458754:BPY458804 BFX458754:BGC458804 AWB458754:AWG458804 AMF458754:AMK458804 ACJ458754:ACO458804 SN458754:SS458804 IR458754:IW458804 WVD393218:WVI393268 WLH393218:WLM393268 WBL393218:WBQ393268 VRP393218:VRU393268 VHT393218:VHY393268 UXX393218:UYC393268 UOB393218:UOG393268 UEF393218:UEK393268 TUJ393218:TUO393268 TKN393218:TKS393268 TAR393218:TAW393268 SQV393218:SRA393268 SGZ393218:SHE393268 RXD393218:RXI393268 RNH393218:RNM393268 RDL393218:RDQ393268 QTP393218:QTU393268 QJT393218:QJY393268 PZX393218:QAC393268 PQB393218:PQG393268 PGF393218:PGK393268 OWJ393218:OWO393268 OMN393218:OMS393268 OCR393218:OCW393268 NSV393218:NTA393268 NIZ393218:NJE393268 MZD393218:MZI393268 MPH393218:MPM393268 MFL393218:MFQ393268 LVP393218:LVU393268 LLT393218:LLY393268 LBX393218:LCC393268 KSB393218:KSG393268 KIF393218:KIK393268 JYJ393218:JYO393268 JON393218:JOS393268 JER393218:JEW393268 IUV393218:IVA393268 IKZ393218:ILE393268 IBD393218:IBI393268 HRH393218:HRM393268 HHL393218:HHQ393268 GXP393218:GXU393268 GNT393218:GNY393268 GDX393218:GEC393268 FUB393218:FUG393268 FKF393218:FKK393268 FAJ393218:FAO393268 EQN393218:EQS393268 EGR393218:EGW393268 DWV393218:DXA393268 DMZ393218:DNE393268 DDD393218:DDI393268 CTH393218:CTM393268 CJL393218:CJQ393268 BZP393218:BZU393268 BPT393218:BPY393268 BFX393218:BGC393268 AWB393218:AWG393268 AMF393218:AMK393268 ACJ393218:ACO393268 SN393218:SS393268 IR393218:IW393268 WVD327682:WVI327732 WLH327682:WLM327732 WBL327682:WBQ327732 VRP327682:VRU327732 VHT327682:VHY327732 UXX327682:UYC327732 UOB327682:UOG327732 UEF327682:UEK327732 TUJ327682:TUO327732 TKN327682:TKS327732 TAR327682:TAW327732 SQV327682:SRA327732 SGZ327682:SHE327732 RXD327682:RXI327732 RNH327682:RNM327732 RDL327682:RDQ327732 QTP327682:QTU327732 QJT327682:QJY327732 PZX327682:QAC327732 PQB327682:PQG327732 PGF327682:PGK327732 OWJ327682:OWO327732 OMN327682:OMS327732 OCR327682:OCW327732 NSV327682:NTA327732 NIZ327682:NJE327732 MZD327682:MZI327732 MPH327682:MPM327732 MFL327682:MFQ327732 LVP327682:LVU327732 LLT327682:LLY327732 LBX327682:LCC327732 KSB327682:KSG327732 KIF327682:KIK327732 JYJ327682:JYO327732 JON327682:JOS327732 JER327682:JEW327732 IUV327682:IVA327732 IKZ327682:ILE327732 IBD327682:IBI327732 HRH327682:HRM327732 HHL327682:HHQ327732 GXP327682:GXU327732 GNT327682:GNY327732 GDX327682:GEC327732 FUB327682:FUG327732 FKF327682:FKK327732 FAJ327682:FAO327732 EQN327682:EQS327732 EGR327682:EGW327732 DWV327682:DXA327732 DMZ327682:DNE327732 DDD327682:DDI327732 CTH327682:CTM327732 CJL327682:CJQ327732 BZP327682:BZU327732 BPT327682:BPY327732 BFX327682:BGC327732 AWB327682:AWG327732 AMF327682:AMK327732 ACJ327682:ACO327732 SN327682:SS327732 IR327682:IW327732 WVD262146:WVI262196 WLH262146:WLM262196 WBL262146:WBQ262196 VRP262146:VRU262196 VHT262146:VHY262196 UXX262146:UYC262196 UOB262146:UOG262196 UEF262146:UEK262196 TUJ262146:TUO262196 TKN262146:TKS262196 TAR262146:TAW262196 SQV262146:SRA262196 SGZ262146:SHE262196 RXD262146:RXI262196 RNH262146:RNM262196 RDL262146:RDQ262196 QTP262146:QTU262196 QJT262146:QJY262196 PZX262146:QAC262196 PQB262146:PQG262196 PGF262146:PGK262196 OWJ262146:OWO262196 OMN262146:OMS262196 OCR262146:OCW262196 NSV262146:NTA262196 NIZ262146:NJE262196 MZD262146:MZI262196 MPH262146:MPM262196 MFL262146:MFQ262196 LVP262146:LVU262196 LLT262146:LLY262196 LBX262146:LCC262196 KSB262146:KSG262196 KIF262146:KIK262196 JYJ262146:JYO262196 JON262146:JOS262196 JER262146:JEW262196 IUV262146:IVA262196 IKZ262146:ILE262196 IBD262146:IBI262196 HRH262146:HRM262196 HHL262146:HHQ262196 GXP262146:GXU262196 GNT262146:GNY262196 GDX262146:GEC262196 FUB262146:FUG262196 FKF262146:FKK262196 FAJ262146:FAO262196 EQN262146:EQS262196 EGR262146:EGW262196 DWV262146:DXA262196 DMZ262146:DNE262196 DDD262146:DDI262196 CTH262146:CTM262196 CJL262146:CJQ262196 BZP262146:BZU262196 BPT262146:BPY262196 BFX262146:BGC262196 AWB262146:AWG262196 AMF262146:AMK262196 ACJ262146:ACO262196 SN262146:SS262196 IR262146:IW262196 WVD196610:WVI196660 WLH196610:WLM196660 WBL196610:WBQ196660 VRP196610:VRU196660 VHT196610:VHY196660 UXX196610:UYC196660 UOB196610:UOG196660 UEF196610:UEK196660 TUJ196610:TUO196660 TKN196610:TKS196660 TAR196610:TAW196660 SQV196610:SRA196660 SGZ196610:SHE196660 RXD196610:RXI196660 RNH196610:RNM196660 RDL196610:RDQ196660 QTP196610:QTU196660 QJT196610:QJY196660 PZX196610:QAC196660 PQB196610:PQG196660 PGF196610:PGK196660 OWJ196610:OWO196660 OMN196610:OMS196660 OCR196610:OCW196660 NSV196610:NTA196660 NIZ196610:NJE196660 MZD196610:MZI196660 MPH196610:MPM196660 MFL196610:MFQ196660 LVP196610:LVU196660 LLT196610:LLY196660 LBX196610:LCC196660 KSB196610:KSG196660 KIF196610:KIK196660 JYJ196610:JYO196660 JON196610:JOS196660 JER196610:JEW196660 IUV196610:IVA196660 IKZ196610:ILE196660 IBD196610:IBI196660 HRH196610:HRM196660 HHL196610:HHQ196660 GXP196610:GXU196660 GNT196610:GNY196660 GDX196610:GEC196660 FUB196610:FUG196660 FKF196610:FKK196660 FAJ196610:FAO196660 EQN196610:EQS196660 EGR196610:EGW196660 DWV196610:DXA196660 DMZ196610:DNE196660 DDD196610:DDI196660 CTH196610:CTM196660 CJL196610:CJQ196660 BZP196610:BZU196660 BPT196610:BPY196660 BFX196610:BGC196660 AWB196610:AWG196660 AMF196610:AMK196660 ACJ196610:ACO196660 SN196610:SS196660 IR196610:IW196660 WVD131074:WVI131124 WLH131074:WLM131124 WBL131074:WBQ131124 VRP131074:VRU131124 VHT131074:VHY131124 UXX131074:UYC131124 UOB131074:UOG131124 UEF131074:UEK131124 TUJ131074:TUO131124 TKN131074:TKS131124 TAR131074:TAW131124 SQV131074:SRA131124 SGZ131074:SHE131124 RXD131074:RXI131124 RNH131074:RNM131124 RDL131074:RDQ131124 QTP131074:QTU131124 QJT131074:QJY131124 PZX131074:QAC131124 PQB131074:PQG131124 PGF131074:PGK131124 OWJ131074:OWO131124 OMN131074:OMS131124 OCR131074:OCW131124 NSV131074:NTA131124 NIZ131074:NJE131124 MZD131074:MZI131124 MPH131074:MPM131124 MFL131074:MFQ131124 LVP131074:LVU131124 LLT131074:LLY131124 LBX131074:LCC131124 KSB131074:KSG131124 KIF131074:KIK131124 JYJ131074:JYO131124 JON131074:JOS131124 JER131074:JEW131124 IUV131074:IVA131124 IKZ131074:ILE131124 IBD131074:IBI131124 HRH131074:HRM131124 HHL131074:HHQ131124 GXP131074:GXU131124 GNT131074:GNY131124 GDX131074:GEC131124 FUB131074:FUG131124 FKF131074:FKK131124 FAJ131074:FAO131124 EQN131074:EQS131124 EGR131074:EGW131124 DWV131074:DXA131124 DMZ131074:DNE131124 DDD131074:DDI131124 CTH131074:CTM131124 CJL131074:CJQ131124 BZP131074:BZU131124 BPT131074:BPY131124 BFX131074:BGC131124 AWB131074:AWG131124 AMF131074:AMK131124 ACJ131074:ACO131124 SN131074:SS131124 IR131074:IW131124 WVD65538:WVI65588 WLH65538:WLM65588 WBL65538:WBQ65588 VRP65538:VRU65588 VHT65538:VHY65588 UXX65538:UYC65588 UOB65538:UOG65588 UEF65538:UEK65588 TUJ65538:TUO65588 TKN65538:TKS65588 TAR65538:TAW65588 SQV65538:SRA65588 SGZ65538:SHE65588 RXD65538:RXI65588 RNH65538:RNM65588 RDL65538:RDQ65588 QTP65538:QTU65588 QJT65538:QJY65588 PZX65538:QAC65588 PQB65538:PQG65588 PGF65538:PGK65588 OWJ65538:OWO65588 OMN65538:OMS65588 OCR65538:OCW65588 NSV65538:NTA65588 NIZ65538:NJE65588 MZD65538:MZI65588 MPH65538:MPM65588 MFL65538:MFQ65588 LVP65538:LVU65588 LLT65538:LLY65588 LBX65538:LCC65588 KSB65538:KSG65588 KIF65538:KIK65588 JYJ65538:JYO65588 JON65538:JOS65588 JER65538:JEW65588 IUV65538:IVA65588 IKZ65538:ILE65588 IBD65538:IBI65588 HRH65538:HRM65588 HHL65538:HHQ65588 GXP65538:GXU65588 GNT65538:GNY65588 GDX65538:GEC65588 FUB65538:FUG65588 FKF65538:FKK65588 FAJ65538:FAO65588 EQN65538:EQS65588 EGR65538:EGW65588 DWV65538:DXA65588 DMZ65538:DNE65588 DDD65538:DDI65588 CTH65538:CTM65588 CJL65538:CJQ65588 BZP65538:BZU65588 BPT65538:BPY65588 BFX65538:BGC65588 AWB65538:AWG65588 AMF65538:AMK65588 ACJ65538:ACO65588" xr:uid="{1C808237-3463-4AE1-B4F2-0EBA5F480291}">
      <formula1>IF($E65516="o",IR65538="",IF($E65516="",IR65538="",IR65538&gt;0))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60:SX65588 IX65560:JB65588 WVJ983064:WVN983092 WLN983064:WLR983092 WBR983064:WBV983092 VRV983064:VRZ983092 VHZ983064:VID983092 UYD983064:UYH983092 UOH983064:UOL983092 UEL983064:UEP983092 TUP983064:TUT983092 TKT983064:TKX983092 TAX983064:TBB983092 SRB983064:SRF983092 SHF983064:SHJ983092 RXJ983064:RXN983092 RNN983064:RNR983092 RDR983064:RDV983092 QTV983064:QTZ983092 QJZ983064:QKD983092 QAD983064:QAH983092 PQH983064:PQL983092 PGL983064:PGP983092 OWP983064:OWT983092 OMT983064:OMX983092 OCX983064:ODB983092 NTB983064:NTF983092 NJF983064:NJJ983092 MZJ983064:MZN983092 MPN983064:MPR983092 MFR983064:MFV983092 LVV983064:LVZ983092 LLZ983064:LMD983092 LCD983064:LCH983092 KSH983064:KSL983092 KIL983064:KIP983092 JYP983064:JYT983092 JOT983064:JOX983092 JEX983064:JFB983092 IVB983064:IVF983092 ILF983064:ILJ983092 IBJ983064:IBN983092 HRN983064:HRR983092 HHR983064:HHV983092 GXV983064:GXZ983092 GNZ983064:GOD983092 GED983064:GEH983092 FUH983064:FUL983092 FKL983064:FKP983092 FAP983064:FAT983092 EQT983064:EQX983092 EGX983064:EHB983092 DXB983064:DXF983092 DNF983064:DNJ983092 DDJ983064:DDN983092 CTN983064:CTR983092 CJR983064:CJV983092 BZV983064:BZZ983092 BPZ983064:BQD983092 BGD983064:BGH983092 AWH983064:AWL983092 AML983064:AMP983092 ACP983064:ACT983092 ST983064:SX983092 IX983064:JB983092 WVJ917528:WVN917556 WLN917528:WLR917556 WBR917528:WBV917556 VRV917528:VRZ917556 VHZ917528:VID917556 UYD917528:UYH917556 UOH917528:UOL917556 UEL917528:UEP917556 TUP917528:TUT917556 TKT917528:TKX917556 TAX917528:TBB917556 SRB917528:SRF917556 SHF917528:SHJ917556 RXJ917528:RXN917556 RNN917528:RNR917556 RDR917528:RDV917556 QTV917528:QTZ917556 QJZ917528:QKD917556 QAD917528:QAH917556 PQH917528:PQL917556 PGL917528:PGP917556 OWP917528:OWT917556 OMT917528:OMX917556 OCX917528:ODB917556 NTB917528:NTF917556 NJF917528:NJJ917556 MZJ917528:MZN917556 MPN917528:MPR917556 MFR917528:MFV917556 LVV917528:LVZ917556 LLZ917528:LMD917556 LCD917528:LCH917556 KSH917528:KSL917556 KIL917528:KIP917556 JYP917528:JYT917556 JOT917528:JOX917556 JEX917528:JFB917556 IVB917528:IVF917556 ILF917528:ILJ917556 IBJ917528:IBN917556 HRN917528:HRR917556 HHR917528:HHV917556 GXV917528:GXZ917556 GNZ917528:GOD917556 GED917528:GEH917556 FUH917528:FUL917556 FKL917528:FKP917556 FAP917528:FAT917556 EQT917528:EQX917556 EGX917528:EHB917556 DXB917528:DXF917556 DNF917528:DNJ917556 DDJ917528:DDN917556 CTN917528:CTR917556 CJR917528:CJV917556 BZV917528:BZZ917556 BPZ917528:BQD917556 BGD917528:BGH917556 AWH917528:AWL917556 AML917528:AMP917556 ACP917528:ACT917556 ST917528:SX917556 IX917528:JB917556 WVJ851992:WVN852020 WLN851992:WLR852020 WBR851992:WBV852020 VRV851992:VRZ852020 VHZ851992:VID852020 UYD851992:UYH852020 UOH851992:UOL852020 UEL851992:UEP852020 TUP851992:TUT852020 TKT851992:TKX852020 TAX851992:TBB852020 SRB851992:SRF852020 SHF851992:SHJ852020 RXJ851992:RXN852020 RNN851992:RNR852020 RDR851992:RDV852020 QTV851992:QTZ852020 QJZ851992:QKD852020 QAD851992:QAH852020 PQH851992:PQL852020 PGL851992:PGP852020 OWP851992:OWT852020 OMT851992:OMX852020 OCX851992:ODB852020 NTB851992:NTF852020 NJF851992:NJJ852020 MZJ851992:MZN852020 MPN851992:MPR852020 MFR851992:MFV852020 LVV851992:LVZ852020 LLZ851992:LMD852020 LCD851992:LCH852020 KSH851992:KSL852020 KIL851992:KIP852020 JYP851992:JYT852020 JOT851992:JOX852020 JEX851992:JFB852020 IVB851992:IVF852020 ILF851992:ILJ852020 IBJ851992:IBN852020 HRN851992:HRR852020 HHR851992:HHV852020 GXV851992:GXZ852020 GNZ851992:GOD852020 GED851992:GEH852020 FUH851992:FUL852020 FKL851992:FKP852020 FAP851992:FAT852020 EQT851992:EQX852020 EGX851992:EHB852020 DXB851992:DXF852020 DNF851992:DNJ852020 DDJ851992:DDN852020 CTN851992:CTR852020 CJR851992:CJV852020 BZV851992:BZZ852020 BPZ851992:BQD852020 BGD851992:BGH852020 AWH851992:AWL852020 AML851992:AMP852020 ACP851992:ACT852020 ST851992:SX852020 IX851992:JB852020 WVJ786456:WVN786484 WLN786456:WLR786484 WBR786456:WBV786484 VRV786456:VRZ786484 VHZ786456:VID786484 UYD786456:UYH786484 UOH786456:UOL786484 UEL786456:UEP786484 TUP786456:TUT786484 TKT786456:TKX786484 TAX786456:TBB786484 SRB786456:SRF786484 SHF786456:SHJ786484 RXJ786456:RXN786484 RNN786456:RNR786484 RDR786456:RDV786484 QTV786456:QTZ786484 QJZ786456:QKD786484 QAD786456:QAH786484 PQH786456:PQL786484 PGL786456:PGP786484 OWP786456:OWT786484 OMT786456:OMX786484 OCX786456:ODB786484 NTB786456:NTF786484 NJF786456:NJJ786484 MZJ786456:MZN786484 MPN786456:MPR786484 MFR786456:MFV786484 LVV786456:LVZ786484 LLZ786456:LMD786484 LCD786456:LCH786484 KSH786456:KSL786484 KIL786456:KIP786484 JYP786456:JYT786484 JOT786456:JOX786484 JEX786456:JFB786484 IVB786456:IVF786484 ILF786456:ILJ786484 IBJ786456:IBN786484 HRN786456:HRR786484 HHR786456:HHV786484 GXV786456:GXZ786484 GNZ786456:GOD786484 GED786456:GEH786484 FUH786456:FUL786484 FKL786456:FKP786484 FAP786456:FAT786484 EQT786456:EQX786484 EGX786456:EHB786484 DXB786456:DXF786484 DNF786456:DNJ786484 DDJ786456:DDN786484 CTN786456:CTR786484 CJR786456:CJV786484 BZV786456:BZZ786484 BPZ786456:BQD786484 BGD786456:BGH786484 AWH786456:AWL786484 AML786456:AMP786484 ACP786456:ACT786484 ST786456:SX786484 IX786456:JB786484 WVJ720920:WVN720948 WLN720920:WLR720948 WBR720920:WBV720948 VRV720920:VRZ720948 VHZ720920:VID720948 UYD720920:UYH720948 UOH720920:UOL720948 UEL720920:UEP720948 TUP720920:TUT720948 TKT720920:TKX720948 TAX720920:TBB720948 SRB720920:SRF720948 SHF720920:SHJ720948 RXJ720920:RXN720948 RNN720920:RNR720948 RDR720920:RDV720948 QTV720920:QTZ720948 QJZ720920:QKD720948 QAD720920:QAH720948 PQH720920:PQL720948 PGL720920:PGP720948 OWP720920:OWT720948 OMT720920:OMX720948 OCX720920:ODB720948 NTB720920:NTF720948 NJF720920:NJJ720948 MZJ720920:MZN720948 MPN720920:MPR720948 MFR720920:MFV720948 LVV720920:LVZ720948 LLZ720920:LMD720948 LCD720920:LCH720948 KSH720920:KSL720948 KIL720920:KIP720948 JYP720920:JYT720948 JOT720920:JOX720948 JEX720920:JFB720948 IVB720920:IVF720948 ILF720920:ILJ720948 IBJ720920:IBN720948 HRN720920:HRR720948 HHR720920:HHV720948 GXV720920:GXZ720948 GNZ720920:GOD720948 GED720920:GEH720948 FUH720920:FUL720948 FKL720920:FKP720948 FAP720920:FAT720948 EQT720920:EQX720948 EGX720920:EHB720948 DXB720920:DXF720948 DNF720920:DNJ720948 DDJ720920:DDN720948 CTN720920:CTR720948 CJR720920:CJV720948 BZV720920:BZZ720948 BPZ720920:BQD720948 BGD720920:BGH720948 AWH720920:AWL720948 AML720920:AMP720948 ACP720920:ACT720948 ST720920:SX720948 IX720920:JB720948 WVJ655384:WVN655412 WLN655384:WLR655412 WBR655384:WBV655412 VRV655384:VRZ655412 VHZ655384:VID655412 UYD655384:UYH655412 UOH655384:UOL655412 UEL655384:UEP655412 TUP655384:TUT655412 TKT655384:TKX655412 TAX655384:TBB655412 SRB655384:SRF655412 SHF655384:SHJ655412 RXJ655384:RXN655412 RNN655384:RNR655412 RDR655384:RDV655412 QTV655384:QTZ655412 QJZ655384:QKD655412 QAD655384:QAH655412 PQH655384:PQL655412 PGL655384:PGP655412 OWP655384:OWT655412 OMT655384:OMX655412 OCX655384:ODB655412 NTB655384:NTF655412 NJF655384:NJJ655412 MZJ655384:MZN655412 MPN655384:MPR655412 MFR655384:MFV655412 LVV655384:LVZ655412 LLZ655384:LMD655412 LCD655384:LCH655412 KSH655384:KSL655412 KIL655384:KIP655412 JYP655384:JYT655412 JOT655384:JOX655412 JEX655384:JFB655412 IVB655384:IVF655412 ILF655384:ILJ655412 IBJ655384:IBN655412 HRN655384:HRR655412 HHR655384:HHV655412 GXV655384:GXZ655412 GNZ655384:GOD655412 GED655384:GEH655412 FUH655384:FUL655412 FKL655384:FKP655412 FAP655384:FAT655412 EQT655384:EQX655412 EGX655384:EHB655412 DXB655384:DXF655412 DNF655384:DNJ655412 DDJ655384:DDN655412 CTN655384:CTR655412 CJR655384:CJV655412 BZV655384:BZZ655412 BPZ655384:BQD655412 BGD655384:BGH655412 AWH655384:AWL655412 AML655384:AMP655412 ACP655384:ACT655412 ST655384:SX655412 IX655384:JB655412 WVJ589848:WVN589876 WLN589848:WLR589876 WBR589848:WBV589876 VRV589848:VRZ589876 VHZ589848:VID589876 UYD589848:UYH589876 UOH589848:UOL589876 UEL589848:UEP589876 TUP589848:TUT589876 TKT589848:TKX589876 TAX589848:TBB589876 SRB589848:SRF589876 SHF589848:SHJ589876 RXJ589848:RXN589876 RNN589848:RNR589876 RDR589848:RDV589876 QTV589848:QTZ589876 QJZ589848:QKD589876 QAD589848:QAH589876 PQH589848:PQL589876 PGL589848:PGP589876 OWP589848:OWT589876 OMT589848:OMX589876 OCX589848:ODB589876 NTB589848:NTF589876 NJF589848:NJJ589876 MZJ589848:MZN589876 MPN589848:MPR589876 MFR589848:MFV589876 LVV589848:LVZ589876 LLZ589848:LMD589876 LCD589848:LCH589876 KSH589848:KSL589876 KIL589848:KIP589876 JYP589848:JYT589876 JOT589848:JOX589876 JEX589848:JFB589876 IVB589848:IVF589876 ILF589848:ILJ589876 IBJ589848:IBN589876 HRN589848:HRR589876 HHR589848:HHV589876 GXV589848:GXZ589876 GNZ589848:GOD589876 GED589848:GEH589876 FUH589848:FUL589876 FKL589848:FKP589876 FAP589848:FAT589876 EQT589848:EQX589876 EGX589848:EHB589876 DXB589848:DXF589876 DNF589848:DNJ589876 DDJ589848:DDN589876 CTN589848:CTR589876 CJR589848:CJV589876 BZV589848:BZZ589876 BPZ589848:BQD589876 BGD589848:BGH589876 AWH589848:AWL589876 AML589848:AMP589876 ACP589848:ACT589876 ST589848:SX589876 IX589848:JB589876 WVJ524312:WVN524340 WLN524312:WLR524340 WBR524312:WBV524340 VRV524312:VRZ524340 VHZ524312:VID524340 UYD524312:UYH524340 UOH524312:UOL524340 UEL524312:UEP524340 TUP524312:TUT524340 TKT524312:TKX524340 TAX524312:TBB524340 SRB524312:SRF524340 SHF524312:SHJ524340 RXJ524312:RXN524340 RNN524312:RNR524340 RDR524312:RDV524340 QTV524312:QTZ524340 QJZ524312:QKD524340 QAD524312:QAH524340 PQH524312:PQL524340 PGL524312:PGP524340 OWP524312:OWT524340 OMT524312:OMX524340 OCX524312:ODB524340 NTB524312:NTF524340 NJF524312:NJJ524340 MZJ524312:MZN524340 MPN524312:MPR524340 MFR524312:MFV524340 LVV524312:LVZ524340 LLZ524312:LMD524340 LCD524312:LCH524340 KSH524312:KSL524340 KIL524312:KIP524340 JYP524312:JYT524340 JOT524312:JOX524340 JEX524312:JFB524340 IVB524312:IVF524340 ILF524312:ILJ524340 IBJ524312:IBN524340 HRN524312:HRR524340 HHR524312:HHV524340 GXV524312:GXZ524340 GNZ524312:GOD524340 GED524312:GEH524340 FUH524312:FUL524340 FKL524312:FKP524340 FAP524312:FAT524340 EQT524312:EQX524340 EGX524312:EHB524340 DXB524312:DXF524340 DNF524312:DNJ524340 DDJ524312:DDN524340 CTN524312:CTR524340 CJR524312:CJV524340 BZV524312:BZZ524340 BPZ524312:BQD524340 BGD524312:BGH524340 AWH524312:AWL524340 AML524312:AMP524340 ACP524312:ACT524340 ST524312:SX524340 IX524312:JB524340 WVJ458776:WVN458804 WLN458776:WLR458804 WBR458776:WBV458804 VRV458776:VRZ458804 VHZ458776:VID458804 UYD458776:UYH458804 UOH458776:UOL458804 UEL458776:UEP458804 TUP458776:TUT458804 TKT458776:TKX458804 TAX458776:TBB458804 SRB458776:SRF458804 SHF458776:SHJ458804 RXJ458776:RXN458804 RNN458776:RNR458804 RDR458776:RDV458804 QTV458776:QTZ458804 QJZ458776:QKD458804 QAD458776:QAH458804 PQH458776:PQL458804 PGL458776:PGP458804 OWP458776:OWT458804 OMT458776:OMX458804 OCX458776:ODB458804 NTB458776:NTF458804 NJF458776:NJJ458804 MZJ458776:MZN458804 MPN458776:MPR458804 MFR458776:MFV458804 LVV458776:LVZ458804 LLZ458776:LMD458804 LCD458776:LCH458804 KSH458776:KSL458804 KIL458776:KIP458804 JYP458776:JYT458804 JOT458776:JOX458804 JEX458776:JFB458804 IVB458776:IVF458804 ILF458776:ILJ458804 IBJ458776:IBN458804 HRN458776:HRR458804 HHR458776:HHV458804 GXV458776:GXZ458804 GNZ458776:GOD458804 GED458776:GEH458804 FUH458776:FUL458804 FKL458776:FKP458804 FAP458776:FAT458804 EQT458776:EQX458804 EGX458776:EHB458804 DXB458776:DXF458804 DNF458776:DNJ458804 DDJ458776:DDN458804 CTN458776:CTR458804 CJR458776:CJV458804 BZV458776:BZZ458804 BPZ458776:BQD458804 BGD458776:BGH458804 AWH458776:AWL458804 AML458776:AMP458804 ACP458776:ACT458804 ST458776:SX458804 IX458776:JB458804 WVJ393240:WVN393268 WLN393240:WLR393268 WBR393240:WBV393268 VRV393240:VRZ393268 VHZ393240:VID393268 UYD393240:UYH393268 UOH393240:UOL393268 UEL393240:UEP393268 TUP393240:TUT393268 TKT393240:TKX393268 TAX393240:TBB393268 SRB393240:SRF393268 SHF393240:SHJ393268 RXJ393240:RXN393268 RNN393240:RNR393268 RDR393240:RDV393268 QTV393240:QTZ393268 QJZ393240:QKD393268 QAD393240:QAH393268 PQH393240:PQL393268 PGL393240:PGP393268 OWP393240:OWT393268 OMT393240:OMX393268 OCX393240:ODB393268 NTB393240:NTF393268 NJF393240:NJJ393268 MZJ393240:MZN393268 MPN393240:MPR393268 MFR393240:MFV393268 LVV393240:LVZ393268 LLZ393240:LMD393268 LCD393240:LCH393268 KSH393240:KSL393268 KIL393240:KIP393268 JYP393240:JYT393268 JOT393240:JOX393268 JEX393240:JFB393268 IVB393240:IVF393268 ILF393240:ILJ393268 IBJ393240:IBN393268 HRN393240:HRR393268 HHR393240:HHV393268 GXV393240:GXZ393268 GNZ393240:GOD393268 GED393240:GEH393268 FUH393240:FUL393268 FKL393240:FKP393268 FAP393240:FAT393268 EQT393240:EQX393268 EGX393240:EHB393268 DXB393240:DXF393268 DNF393240:DNJ393268 DDJ393240:DDN393268 CTN393240:CTR393268 CJR393240:CJV393268 BZV393240:BZZ393268 BPZ393240:BQD393268 BGD393240:BGH393268 AWH393240:AWL393268 AML393240:AMP393268 ACP393240:ACT393268 ST393240:SX393268 IX393240:JB393268 WVJ327704:WVN327732 WLN327704:WLR327732 WBR327704:WBV327732 VRV327704:VRZ327732 VHZ327704:VID327732 UYD327704:UYH327732 UOH327704:UOL327732 UEL327704:UEP327732 TUP327704:TUT327732 TKT327704:TKX327732 TAX327704:TBB327732 SRB327704:SRF327732 SHF327704:SHJ327732 RXJ327704:RXN327732 RNN327704:RNR327732 RDR327704:RDV327732 QTV327704:QTZ327732 QJZ327704:QKD327732 QAD327704:QAH327732 PQH327704:PQL327732 PGL327704:PGP327732 OWP327704:OWT327732 OMT327704:OMX327732 OCX327704:ODB327732 NTB327704:NTF327732 NJF327704:NJJ327732 MZJ327704:MZN327732 MPN327704:MPR327732 MFR327704:MFV327732 LVV327704:LVZ327732 LLZ327704:LMD327732 LCD327704:LCH327732 KSH327704:KSL327732 KIL327704:KIP327732 JYP327704:JYT327732 JOT327704:JOX327732 JEX327704:JFB327732 IVB327704:IVF327732 ILF327704:ILJ327732 IBJ327704:IBN327732 HRN327704:HRR327732 HHR327704:HHV327732 GXV327704:GXZ327732 GNZ327704:GOD327732 GED327704:GEH327732 FUH327704:FUL327732 FKL327704:FKP327732 FAP327704:FAT327732 EQT327704:EQX327732 EGX327704:EHB327732 DXB327704:DXF327732 DNF327704:DNJ327732 DDJ327704:DDN327732 CTN327704:CTR327732 CJR327704:CJV327732 BZV327704:BZZ327732 BPZ327704:BQD327732 BGD327704:BGH327732 AWH327704:AWL327732 AML327704:AMP327732 ACP327704:ACT327732 ST327704:SX327732 IX327704:JB327732 WVJ262168:WVN262196 WLN262168:WLR262196 WBR262168:WBV262196 VRV262168:VRZ262196 VHZ262168:VID262196 UYD262168:UYH262196 UOH262168:UOL262196 UEL262168:UEP262196 TUP262168:TUT262196 TKT262168:TKX262196 TAX262168:TBB262196 SRB262168:SRF262196 SHF262168:SHJ262196 RXJ262168:RXN262196 RNN262168:RNR262196 RDR262168:RDV262196 QTV262168:QTZ262196 QJZ262168:QKD262196 QAD262168:QAH262196 PQH262168:PQL262196 PGL262168:PGP262196 OWP262168:OWT262196 OMT262168:OMX262196 OCX262168:ODB262196 NTB262168:NTF262196 NJF262168:NJJ262196 MZJ262168:MZN262196 MPN262168:MPR262196 MFR262168:MFV262196 LVV262168:LVZ262196 LLZ262168:LMD262196 LCD262168:LCH262196 KSH262168:KSL262196 KIL262168:KIP262196 JYP262168:JYT262196 JOT262168:JOX262196 JEX262168:JFB262196 IVB262168:IVF262196 ILF262168:ILJ262196 IBJ262168:IBN262196 HRN262168:HRR262196 HHR262168:HHV262196 GXV262168:GXZ262196 GNZ262168:GOD262196 GED262168:GEH262196 FUH262168:FUL262196 FKL262168:FKP262196 FAP262168:FAT262196 EQT262168:EQX262196 EGX262168:EHB262196 DXB262168:DXF262196 DNF262168:DNJ262196 DDJ262168:DDN262196 CTN262168:CTR262196 CJR262168:CJV262196 BZV262168:BZZ262196 BPZ262168:BQD262196 BGD262168:BGH262196 AWH262168:AWL262196 AML262168:AMP262196 ACP262168:ACT262196 ST262168:SX262196 IX262168:JB262196 WVJ196632:WVN196660 WLN196632:WLR196660 WBR196632:WBV196660 VRV196632:VRZ196660 VHZ196632:VID196660 UYD196632:UYH196660 UOH196632:UOL196660 UEL196632:UEP196660 TUP196632:TUT196660 TKT196632:TKX196660 TAX196632:TBB196660 SRB196632:SRF196660 SHF196632:SHJ196660 RXJ196632:RXN196660 RNN196632:RNR196660 RDR196632:RDV196660 QTV196632:QTZ196660 QJZ196632:QKD196660 QAD196632:QAH196660 PQH196632:PQL196660 PGL196632:PGP196660 OWP196632:OWT196660 OMT196632:OMX196660 OCX196632:ODB196660 NTB196632:NTF196660 NJF196632:NJJ196660 MZJ196632:MZN196660 MPN196632:MPR196660 MFR196632:MFV196660 LVV196632:LVZ196660 LLZ196632:LMD196660 LCD196632:LCH196660 KSH196632:KSL196660 KIL196632:KIP196660 JYP196632:JYT196660 JOT196632:JOX196660 JEX196632:JFB196660 IVB196632:IVF196660 ILF196632:ILJ196660 IBJ196632:IBN196660 HRN196632:HRR196660 HHR196632:HHV196660 GXV196632:GXZ196660 GNZ196632:GOD196660 GED196632:GEH196660 FUH196632:FUL196660 FKL196632:FKP196660 FAP196632:FAT196660 EQT196632:EQX196660 EGX196632:EHB196660 DXB196632:DXF196660 DNF196632:DNJ196660 DDJ196632:DDN196660 CTN196632:CTR196660 CJR196632:CJV196660 BZV196632:BZZ196660 BPZ196632:BQD196660 BGD196632:BGH196660 AWH196632:AWL196660 AML196632:AMP196660 ACP196632:ACT196660 ST196632:SX196660 IX196632:JB196660 WVJ131096:WVN131124 WLN131096:WLR131124 WBR131096:WBV131124 VRV131096:VRZ131124 VHZ131096:VID131124 UYD131096:UYH131124 UOH131096:UOL131124 UEL131096:UEP131124 TUP131096:TUT131124 TKT131096:TKX131124 TAX131096:TBB131124 SRB131096:SRF131124 SHF131096:SHJ131124 RXJ131096:RXN131124 RNN131096:RNR131124 RDR131096:RDV131124 QTV131096:QTZ131124 QJZ131096:QKD131124 QAD131096:QAH131124 PQH131096:PQL131124 PGL131096:PGP131124 OWP131096:OWT131124 OMT131096:OMX131124 OCX131096:ODB131124 NTB131096:NTF131124 NJF131096:NJJ131124 MZJ131096:MZN131124 MPN131096:MPR131124 MFR131096:MFV131124 LVV131096:LVZ131124 LLZ131096:LMD131124 LCD131096:LCH131124 KSH131096:KSL131124 KIL131096:KIP131124 JYP131096:JYT131124 JOT131096:JOX131124 JEX131096:JFB131124 IVB131096:IVF131124 ILF131096:ILJ131124 IBJ131096:IBN131124 HRN131096:HRR131124 HHR131096:HHV131124 GXV131096:GXZ131124 GNZ131096:GOD131124 GED131096:GEH131124 FUH131096:FUL131124 FKL131096:FKP131124 FAP131096:FAT131124 EQT131096:EQX131124 EGX131096:EHB131124 DXB131096:DXF131124 DNF131096:DNJ131124 DDJ131096:DDN131124 CTN131096:CTR131124 CJR131096:CJV131124 BZV131096:BZZ131124 BPZ131096:BQD131124 BGD131096:BGH131124 AWH131096:AWL131124 AML131096:AMP131124 ACP131096:ACT131124 ST131096:SX131124 IX131096:JB131124 WVJ65560:WVN65588 WLN65560:WLR65588 WBR65560:WBV65588 VRV65560:VRZ65588 VHZ65560:VID65588 UYD65560:UYH65588 UOH65560:UOL65588 UEL65560:UEP65588 TUP65560:TUT65588 TKT65560:TKX65588 TAX65560:TBB65588 SRB65560:SRF65588 SHF65560:SHJ65588 RXJ65560:RXN65588 RNN65560:RNR65588 RDR65560:RDV65588 QTV65560:QTZ65588 QJZ65560:QKD65588 QAD65560:QAH65588 PQH65560:PQL65588 PGL65560:PGP65588 OWP65560:OWT65588 OMT65560:OMX65588 OCX65560:ODB65588 NTB65560:NTF65588 NJF65560:NJJ65588 MZJ65560:MZN65588 MPN65560:MPR65588 MFR65560:MFV65588 LVV65560:LVZ65588 LLZ65560:LMD65588 LCD65560:LCH65588 KSH65560:KSL65588 KIL65560:KIP65588 JYP65560:JYT65588 JOT65560:JOX65588 JEX65560:JFB65588 IVB65560:IVF65588 ILF65560:ILJ65588 IBJ65560:IBN65588 HRN65560:HRR65588 HHR65560:HHV65588 GXV65560:GXZ65588 GNZ65560:GOD65588 GED65560:GEH65588 FUH65560:FUL65588 FKL65560:FKP65588 FAP65560:FAT65588 EQT65560:EQX65588 EGX65560:EHB65588 DXB65560:DXF65588 DNF65560:DNJ65588 DDJ65560:DDN65588 CTN65560:CTR65588 CJR65560:CJV65588 BZV65560:BZZ65588 BPZ65560:BQD65588 BGD65560:BGH65588 AWH65560:AWL65588 AML65560:AMP65588 ACP65560:ACT65588" xr:uid="{7B2D9F48-CE5E-45EA-9190-F69A6387110E}">
      <formula1>IF(OR($E65538="z",$E65538="o"),IX65560="",IX65560="x")</formula1>
    </dataValidation>
    <dataValidation type="custom" operator="equal" showErrorMessage="1" error="Bij personen die factureren of onbezoldigden mogen geen extralegale voordelen ingevuld worden.  Bij anderen mag x ingevuld worden indien van toepassing." promptTitle="gfd" prompt="sfdsqfdsqfsq" sqref="O65538:S65566 O131074:S131102 O196610:S196638 O262146:S262174 O327682:S327710 O393218:S393246 O458754:S458782 O524290:S524318 O589826:S589854 O655362:S655390 O720898:S720926 O786434:S786462 O851970:S851998 O917506:S917534 O983042:S983070" xr:uid="{28A9B007-1345-4D39-8C23-18533249747F}">
      <formula1>IF(OR($E65538="z",$E65538="o"),O65538="",O65538="x")</formula1>
    </dataValidation>
    <dataValidation type="whole" operator="lessThanOrEqual" allowBlank="1" showInputMessage="1" showErrorMessage="1" error="Gelieve een bedrag lager dan of gelijk aan 25.000 EUR in te vullen" sqref="E103" xr:uid="{3CC8420C-D036-4087-AF84-6685F0A73D89}">
      <formula1>25000</formula1>
    </dataValidation>
    <dataValidation type="custom" allowBlank="1" showInputMessage="1" showErrorMessage="1" error="Als u hier een bruto maandloon wenst in te geven dient het standaard aantal gepresteerde uren op jaarbasis voor dit jaar ingevuld worden, en dient de code &quot;w&quot; voor deze persoon of categorie geselecteerd te zijn." sqref="F22:K88" xr:uid="{79873C60-7B2A-40CB-979A-F7B15833B062}">
      <formula1>IF(OR(ISBLANK(F$11),$E22="o")=TRUE,F22="",F22&gt;0)</formula1>
    </dataValidation>
    <dataValidation type="list" allowBlank="1" showInputMessage="1" showErrorMessage="1" sqref="E47:E88" xr:uid="{778CEBDB-B5F4-4599-B8AE-E01527A1A810}">
      <formula1>"p,w,b"</formula1>
    </dataValidation>
    <dataValidation type="list" allowBlank="1" showInputMessage="1" showErrorMessage="1" sqref="E22:E46" xr:uid="{CA1CA925-351A-42F4-9B14-DAB9819806E7}">
      <formula1>"w,o,b"</formula1>
    </dataValidation>
  </dataValidations>
  <pageMargins left="0.70866141732283472" right="0.70866141732283472" top="0.74803149606299213" bottom="0.74803149606299213" header="0.31496062992125984" footer="0.31496062992125984"/>
  <pageSetup paperSize="9" scale="6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921BDAB9B2794BB137CCE8CB8DF253" ma:contentTypeVersion="8" ma:contentTypeDescription="Een nieuw document maken." ma:contentTypeScope="" ma:versionID="0d89dcaf815ba9c29abf4ca8e832b281">
  <xsd:schema xmlns:xsd="http://www.w3.org/2001/XMLSchema" xmlns:xs="http://www.w3.org/2001/XMLSchema" xmlns:p="http://schemas.microsoft.com/office/2006/metadata/properties" xmlns:ns2="9788433e-09c9-45d6-b37e-647a3dcd40bc" targetNamespace="http://schemas.microsoft.com/office/2006/metadata/properties" ma:root="true" ma:fieldsID="b1e6df36193c9e310e6fac5631e2201b" ns2:_="">
    <xsd:import namespace="9788433e-09c9-45d6-b37e-647a3dcd40b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88433e-09c9-45d6-b37e-647a3dcd40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04224EB-0B2A-4BDB-A8A6-E932A503836A}"/>
</file>

<file path=customXml/itemProps2.xml><?xml version="1.0" encoding="utf-8"?>
<ds:datastoreItem xmlns:ds="http://schemas.openxmlformats.org/officeDocument/2006/customXml" ds:itemID="{E0B3DB67-D700-42CF-AAEA-CD69DC9403CD}"/>
</file>

<file path=customXml/itemProps3.xml><?xml version="1.0" encoding="utf-8"?>
<ds:datastoreItem xmlns:ds="http://schemas.openxmlformats.org/officeDocument/2006/customXml" ds:itemID="{D280E064-36FD-49F8-931D-5D5D72191DD5}"/>
</file>

<file path=docProps/app.xml><?xml version="1.0" encoding="utf-8"?>
<Properties xmlns="http://schemas.openxmlformats.org/officeDocument/2006/extended-properties" xmlns:vt="http://schemas.openxmlformats.org/officeDocument/2006/docPropsVTypes">
  <Application>Microsoft Excel Online</Application>
  <Manager/>
  <Company>Vlaamse overheid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Rosvelds, Marcel</dc:creator>
  <cp:keywords/>
  <dc:description/>
  <cp:lastModifiedBy>Bruggeman Tom</cp:lastModifiedBy>
  <cp:revision/>
  <dcterms:created xsi:type="dcterms:W3CDTF">2019-02-19T10:11:28Z</dcterms:created>
  <dcterms:modified xsi:type="dcterms:W3CDTF">2024-03-25T15:40:43Z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0x01010022921BDAB9B2794BB137CCE8CB8DF253</vt:lpwstr>
  </property>
</Properties>
</file>