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v162727\fs_ewi_vlaio\VLAIO\EFRO\Vlaanderen_2021-2027\Algemeen\Procedureel-financieel\Documenten definitief\"/>
    </mc:Choice>
  </mc:AlternateContent>
  <xr:revisionPtr revIDLastSave="0" documentId="13_ncr:1_{BA65C497-85FB-4418-8C63-EE1CCC085CD5}" xr6:coauthVersionLast="47" xr6:coauthVersionMax="47" xr10:uidLastSave="{00000000-0000-0000-0000-000000000000}"/>
  <bookViews>
    <workbookView xWindow="-120" yWindow="-120" windowWidth="29040" windowHeight="15840" tabRatio="641" activeTab="1" xr2:uid="{00000000-000D-0000-FFFF-FFFF00000000}"/>
  </bookViews>
  <sheets>
    <sheet name="Info" sheetId="9" r:id="rId1"/>
    <sheet name="Funding Gap" sheetId="8" r:id="rId2"/>
    <sheet name="Investeringen" sheetId="1" r:id="rId3"/>
    <sheet name="Inkomsten" sheetId="6" r:id="rId4"/>
    <sheet name="Exploitatiekosten" sheetId="4" r:id="rId5"/>
    <sheet name="Restwaarde" sheetId="2" r:id="rId6"/>
    <sheet name="Toelichting" sheetId="5" r:id="rId7"/>
  </sheets>
  <definedNames>
    <definedName name="_xlnm.Print_Area" localSheetId="1">'Funding Gap'!$A$1:$L$54</definedName>
    <definedName name="_xlnm.Print_Area" localSheetId="3">Inkomsten!$A$1:$V$24</definedName>
    <definedName name="_xlnm.Print_Area" localSheetId="2">Investeringen!$A$1:$V$27</definedName>
    <definedName name="_xlnm.Print_Area" localSheetId="6">Toelichting!$A$1:$D$27</definedName>
    <definedName name="_xlnm.Print_Titles" localSheetId="3">Inkomsten!$A:$A,Inkomsten!$2:$2</definedName>
    <definedName name="_xlnm.Print_Titles" localSheetId="2">Investeringen!$A:$A,Investeringen!$2:$2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8" l="1"/>
  <c r="J21" i="8" s="1"/>
  <c r="E39" i="2"/>
  <c r="H39" i="2"/>
  <c r="G39" i="2"/>
  <c r="F39" i="2"/>
  <c r="D39" i="2"/>
  <c r="E34" i="2"/>
  <c r="E35" i="2"/>
  <c r="E36" i="2"/>
  <c r="E37" i="2"/>
  <c r="E38" i="2"/>
  <c r="G34" i="2"/>
  <c r="G35" i="2"/>
  <c r="G36" i="2"/>
  <c r="G37" i="2"/>
  <c r="G38" i="2"/>
  <c r="A38" i="2"/>
  <c r="C38" i="2"/>
  <c r="A34" i="2"/>
  <c r="A35" i="2" s="1"/>
  <c r="A36" i="2" s="1"/>
  <c r="A37" i="2" s="1"/>
  <c r="C34" i="2"/>
  <c r="I34" i="2"/>
  <c r="C35" i="2"/>
  <c r="C36" i="2"/>
  <c r="I36" i="2"/>
  <c r="C37" i="2"/>
  <c r="C33" i="2"/>
  <c r="G33" i="2" s="1"/>
  <c r="I38" i="2" l="1"/>
  <c r="I37" i="2"/>
  <c r="I35" i="2"/>
  <c r="E33" i="2"/>
  <c r="I33" i="2"/>
  <c r="H9" i="6"/>
  <c r="C9" i="6"/>
  <c r="H24" i="1"/>
  <c r="C24" i="1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C19" i="4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C2" i="4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C2" i="6"/>
  <c r="D2" i="6" s="1"/>
  <c r="E2" i="6" s="1"/>
  <c r="F2" i="6" s="1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E19" i="2" s="1"/>
  <c r="C20" i="2"/>
  <c r="E20" i="2" s="1"/>
  <c r="C21" i="2"/>
  <c r="E21" i="2" s="1"/>
  <c r="C22" i="2"/>
  <c r="E22" i="2" s="1"/>
  <c r="C23" i="2"/>
  <c r="I23" i="2" s="1"/>
  <c r="C24" i="2"/>
  <c r="I24" i="2" s="1"/>
  <c r="C25" i="2"/>
  <c r="E25" i="2" s="1"/>
  <c r="C26" i="2"/>
  <c r="E26" i="2" s="1"/>
  <c r="C27" i="2"/>
  <c r="I27" i="2" s="1"/>
  <c r="C28" i="2"/>
  <c r="E28" i="2" s="1"/>
  <c r="C29" i="2"/>
  <c r="E29" i="2" s="1"/>
  <c r="C30" i="2"/>
  <c r="E30" i="2" s="1"/>
  <c r="C31" i="2"/>
  <c r="I31" i="2" s="1"/>
  <c r="C32" i="2"/>
  <c r="I32" i="2" s="1"/>
  <c r="H1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D10" i="8"/>
  <c r="E9" i="6"/>
  <c r="H7" i="8" s="1"/>
  <c r="F9" i="6"/>
  <c r="H8" i="8" s="1"/>
  <c r="G9" i="6"/>
  <c r="H9" i="8" s="1"/>
  <c r="D9" i="6"/>
  <c r="H6" i="8" s="1"/>
  <c r="I9" i="6"/>
  <c r="H11" i="8" s="1"/>
  <c r="J9" i="6"/>
  <c r="H12" i="8" s="1"/>
  <c r="I29" i="2" l="1"/>
  <c r="G22" i="2"/>
  <c r="E24" i="2"/>
  <c r="G29" i="2"/>
  <c r="G24" i="2"/>
  <c r="I30" i="2"/>
  <c r="I25" i="2"/>
  <c r="G28" i="2"/>
  <c r="E32" i="2"/>
  <c r="G32" i="2"/>
  <c r="G26" i="2"/>
  <c r="G21" i="2"/>
  <c r="I28" i="2"/>
  <c r="I22" i="2"/>
  <c r="G30" i="2"/>
  <c r="G25" i="2"/>
  <c r="I26" i="2"/>
  <c r="I21" i="2"/>
  <c r="E31" i="2"/>
  <c r="E27" i="2"/>
  <c r="E23" i="2"/>
  <c r="G31" i="2"/>
  <c r="G27" i="2"/>
  <c r="G23" i="2"/>
  <c r="F5" i="8"/>
  <c r="D24" i="1"/>
  <c r="D6" i="8" s="1"/>
  <c r="L6" i="8" s="1"/>
  <c r="E24" i="1"/>
  <c r="F24" i="1"/>
  <c r="D8" i="8" s="1"/>
  <c r="G24" i="1"/>
  <c r="D9" i="8" s="1"/>
  <c r="I24" i="1"/>
  <c r="D11" i="8" s="1"/>
  <c r="L11" i="8" s="1"/>
  <c r="J24" i="1"/>
  <c r="D12" i="8" s="1"/>
  <c r="K24" i="1"/>
  <c r="D13" i="8" s="1"/>
  <c r="L24" i="1"/>
  <c r="D14" i="8" s="1"/>
  <c r="M24" i="1"/>
  <c r="D15" i="8" s="1"/>
  <c r="N24" i="1"/>
  <c r="D16" i="8" s="1"/>
  <c r="O24" i="1"/>
  <c r="D17" i="8" s="1"/>
  <c r="P24" i="1"/>
  <c r="D18" i="8" s="1"/>
  <c r="Q24" i="1"/>
  <c r="D19" i="8" s="1"/>
  <c r="R24" i="1"/>
  <c r="S24" i="1"/>
  <c r="T24" i="1"/>
  <c r="U24" i="1"/>
  <c r="V24" i="1"/>
  <c r="C5" i="8"/>
  <c r="C7" i="8"/>
  <c r="G7" i="8" s="1"/>
  <c r="C8" i="8"/>
  <c r="G8" i="8" s="1"/>
  <c r="C9" i="8"/>
  <c r="I9" i="8" s="1"/>
  <c r="C10" i="8"/>
  <c r="I10" i="8" s="1"/>
  <c r="C11" i="8"/>
  <c r="G11" i="8" s="1"/>
  <c r="C12" i="8"/>
  <c r="I12" i="8" s="1"/>
  <c r="C13" i="8"/>
  <c r="C14" i="8"/>
  <c r="C15" i="8"/>
  <c r="G15" i="8" s="1"/>
  <c r="C16" i="8"/>
  <c r="G16" i="8" s="1"/>
  <c r="C17" i="8"/>
  <c r="C18" i="8"/>
  <c r="C19" i="8"/>
  <c r="G19" i="8" s="1"/>
  <c r="C6" i="8"/>
  <c r="I6" i="8" s="1"/>
  <c r="F21" i="8" l="1"/>
  <c r="D41" i="8" s="1"/>
  <c r="D7" i="8"/>
  <c r="E7" i="8" s="1"/>
  <c r="E16" i="8"/>
  <c r="E15" i="8"/>
  <c r="E14" i="8"/>
  <c r="E12" i="8"/>
  <c r="E11" i="8"/>
  <c r="E17" i="8"/>
  <c r="E19" i="8"/>
  <c r="E18" i="8"/>
  <c r="E13" i="8"/>
  <c r="D5" i="8"/>
  <c r="G5" i="8"/>
  <c r="E8" i="8"/>
  <c r="E9" i="8"/>
  <c r="E10" i="8"/>
  <c r="E6" i="8"/>
  <c r="G18" i="8"/>
  <c r="G10" i="8"/>
  <c r="G17" i="8"/>
  <c r="G13" i="8"/>
  <c r="G9" i="8"/>
  <c r="G14" i="8"/>
  <c r="G6" i="8"/>
  <c r="I8" i="8"/>
  <c r="I11" i="8"/>
  <c r="I7" i="8"/>
  <c r="G12" i="8"/>
  <c r="E5" i="8" l="1"/>
  <c r="E21" i="8" s="1"/>
  <c r="D44" i="8" s="1"/>
  <c r="D21" i="8"/>
  <c r="G21" i="8"/>
  <c r="H5" i="8" l="1"/>
  <c r="K9" i="6"/>
  <c r="H13" i="8" s="1"/>
  <c r="I13" i="8" s="1"/>
  <c r="L9" i="6"/>
  <c r="H14" i="8" s="1"/>
  <c r="I14" i="8" s="1"/>
  <c r="M9" i="6"/>
  <c r="H15" i="8" s="1"/>
  <c r="I15" i="8" s="1"/>
  <c r="N9" i="6"/>
  <c r="H16" i="8" s="1"/>
  <c r="I16" i="8" s="1"/>
  <c r="O9" i="6"/>
  <c r="H17" i="8" s="1"/>
  <c r="I17" i="8" s="1"/>
  <c r="P9" i="6"/>
  <c r="H18" i="8" s="1"/>
  <c r="I18" i="8" s="1"/>
  <c r="Q9" i="6"/>
  <c r="H19" i="8" s="1"/>
  <c r="I19" i="8" s="1"/>
  <c r="R9" i="6"/>
  <c r="S9" i="6"/>
  <c r="T9" i="6"/>
  <c r="U9" i="6"/>
  <c r="V9" i="6"/>
  <c r="L13" i="8" l="1"/>
  <c r="L15" i="8"/>
  <c r="H21" i="8"/>
  <c r="D39" i="8" s="1"/>
  <c r="I5" i="8"/>
  <c r="L8" i="8"/>
  <c r="L19" i="8"/>
  <c r="L14" i="8"/>
  <c r="L16" i="8"/>
  <c r="L9" i="8"/>
  <c r="L12" i="8"/>
  <c r="L18" i="8"/>
  <c r="L17" i="8"/>
  <c r="L10" i="8"/>
  <c r="I21" i="8" l="1"/>
  <c r="L5" i="8"/>
  <c r="L7" i="8"/>
  <c r="L21" i="8" l="1"/>
  <c r="I8" i="2"/>
  <c r="G8" i="2"/>
  <c r="E8" i="2"/>
  <c r="G20" i="2"/>
  <c r="I20" i="2"/>
  <c r="E7" i="2"/>
  <c r="G7" i="2"/>
  <c r="I7" i="2"/>
  <c r="E15" i="2"/>
  <c r="I15" i="2"/>
  <c r="G15" i="2"/>
  <c r="E11" i="2"/>
  <c r="G11" i="2"/>
  <c r="I11" i="2"/>
  <c r="I14" i="2"/>
  <c r="G14" i="2"/>
  <c r="E14" i="2"/>
  <c r="G4" i="2"/>
  <c r="G12" i="2"/>
  <c r="I12" i="2"/>
  <c r="E12" i="2"/>
  <c r="G6" i="2"/>
  <c r="E6" i="2"/>
  <c r="I6" i="2"/>
  <c r="E9" i="2"/>
  <c r="G9" i="2"/>
  <c r="I9" i="2"/>
  <c r="I19" i="2"/>
  <c r="G19" i="2"/>
  <c r="E18" i="2"/>
  <c r="G18" i="2"/>
  <c r="I18" i="2"/>
  <c r="E5" i="2"/>
  <c r="G5" i="2"/>
  <c r="I5" i="2"/>
  <c r="I10" i="2"/>
  <c r="G10" i="2"/>
  <c r="E10" i="2"/>
  <c r="G16" i="2"/>
  <c r="E16" i="2"/>
  <c r="I16" i="2"/>
  <c r="I17" i="2"/>
  <c r="E17" i="2"/>
  <c r="G17" i="2"/>
  <c r="G13" i="2"/>
  <c r="I13" i="2"/>
  <c r="E13" i="2"/>
  <c r="I4" i="2"/>
  <c r="E4" i="2"/>
  <c r="I39" i="2" l="1"/>
  <c r="K19" i="8" l="1"/>
  <c r="K21" i="8" s="1"/>
  <c r="D45" i="8" s="1"/>
  <c r="D43" i="8" s="1"/>
  <c r="D46" i="8" l="1"/>
  <c r="D50" i="8" s="1"/>
  <c r="D52" i="8" s="1"/>
  <c r="D40" i="8" l="1"/>
  <c r="D38" i="8" s="1"/>
</calcChain>
</file>

<file path=xl/sharedStrings.xml><?xml version="1.0" encoding="utf-8"?>
<sst xmlns="http://schemas.openxmlformats.org/spreadsheetml/2006/main" count="174" uniqueCount="71">
  <si>
    <t>Totaal</t>
  </si>
  <si>
    <t>Inkomsten</t>
  </si>
  <si>
    <t>Diversen</t>
  </si>
  <si>
    <t>Investeringen</t>
  </si>
  <si>
    <t>Coefficient</t>
  </si>
  <si>
    <t>Restwaarde</t>
  </si>
  <si>
    <t>Funding gap ratio</t>
  </si>
  <si>
    <t>EFRO-percentage</t>
  </si>
  <si>
    <t>Jaar</t>
  </si>
  <si>
    <t>Kosten</t>
  </si>
  <si>
    <t>Netto-kasstroom</t>
  </si>
  <si>
    <t>Exploitatiekosten</t>
  </si>
  <si>
    <t>Maximale EFRO subsidie</t>
  </si>
  <si>
    <t>….</t>
  </si>
  <si>
    <t>…</t>
  </si>
  <si>
    <t>Verdisconteerde kosten</t>
  </si>
  <si>
    <t>Verdisconteerde inkomsten</t>
  </si>
  <si>
    <t>Netto-inkomsten</t>
  </si>
  <si>
    <t>Verdisconteerde totale investeringskoten</t>
  </si>
  <si>
    <t>verdisconteerde netto-inkomsten</t>
  </si>
  <si>
    <t>funding gap:</t>
  </si>
  <si>
    <t>Inkomsten:</t>
  </si>
  <si>
    <t>verdisconteerde investeringen</t>
  </si>
  <si>
    <t>Verdisconteerde restwaarde</t>
  </si>
  <si>
    <t>funding gap ratio</t>
  </si>
  <si>
    <t>Subsidiabele uitgaven i.h.k.v. EFRO-project</t>
  </si>
  <si>
    <t>Ontwerpkosten</t>
  </si>
  <si>
    <t>Investeringskosten</t>
  </si>
  <si>
    <t>Toelichting</t>
  </si>
  <si>
    <t>x</t>
  </si>
  <si>
    <t>X</t>
  </si>
  <si>
    <t>TOTAAL</t>
  </si>
  <si>
    <t>Inkomstenbron x</t>
  </si>
  <si>
    <t>Personeel</t>
  </si>
  <si>
    <t>Verwarming</t>
  </si>
  <si>
    <t>Elektriciteit</t>
  </si>
  <si>
    <t>Vervangingskosten</t>
  </si>
  <si>
    <t>administratie</t>
  </si>
  <si>
    <t>verzekering</t>
  </si>
  <si>
    <t>Onderhoud</t>
  </si>
  <si>
    <t>Promotie</t>
  </si>
  <si>
    <t>Grondstoffen</t>
  </si>
  <si>
    <t>Project nr.</t>
  </si>
  <si>
    <t>Over te nemen uit de kostendetaillering</t>
  </si>
  <si>
    <t>Eventueel aan te passen afhankelijk van gevraagd steunpercentage.</t>
  </si>
  <si>
    <t>Projectnaam:</t>
  </si>
  <si>
    <t>startjaartal</t>
  </si>
  <si>
    <t>Berekening restwaarde</t>
  </si>
  <si>
    <t>De referentieperiode omvat de economische levensduur van het project. In deze periode worden alle relevante/significante inkomsten en uitgaven genereerd.</t>
  </si>
  <si>
    <t>De referentieperiode kan worden samengevat als een periode waarin een aanvaardbare economische cash flow kan worden bepaald, met een maximum van 50 jaar.</t>
  </si>
  <si>
    <t>De funding gap analyse wordt opgesteld als een cash flow analyse.</t>
  </si>
  <si>
    <t>Restwaarde:</t>
  </si>
  <si>
    <t>Gezien de referentieperiode de economische levensduur van een project omvat, is er in principe geen restwaarde.</t>
  </si>
  <si>
    <t>Referentieperiode:</t>
  </si>
  <si>
    <t>Discontovoet:</t>
  </si>
  <si>
    <t>Bedragen:</t>
  </si>
  <si>
    <t>Niet toegelaten kosten:</t>
  </si>
  <si>
    <t>Algemeen wordt uitgegaan van een discontovoet van 4%.</t>
  </si>
  <si>
    <t>De subrubrieken in de tabbladen Investeringen, Inkomsten, Kosten zijn indicatief. Deze kunnen voor uw project verschillen en kan u verder aanpassen.</t>
  </si>
  <si>
    <t>De funding gap wordt opgesteld in reële prijzen.</t>
  </si>
  <si>
    <t>In situaties waarbij de fysieke levensduur van het project aanzienlijk langer is dan de referentieperiode, kan de restwaarde worden bepaald aan de hand van de resterende verdisconteerde cash flow analyse.</t>
  </si>
  <si>
    <t>Afhankelijk van de gekozen periode, kan u de referentieperiode in de tabel manueel aanpassen.</t>
  </si>
  <si>
    <t>Wijkt u af van de standaard discontoevoet van 4%, dan moet u onderbouwen (met de nodige documentatie) waarom een andere discontovoet op uw project van toepassing is.</t>
  </si>
  <si>
    <t>De restwaarde is in dit geval ofwel de boekhoudkundige waarde, ofwel de verkoopwaarde van de afzonderlijke projectonderdelen. Dit kan ook worden toegepast op onderdelen van het project. Bv grond, of gebouwen.</t>
  </si>
  <si>
    <t xml:space="preserve">Indien de fysieke levensduur van een project langer is dan de referentieperiode, is er wellicht wel een restwaarde.
</t>
  </si>
  <si>
    <t>Dit houdt in dat boekhoudkundige kosten zoals afschrijvingen en reserves niet zijn toegelaten. Eveneens zijn financiële kosten niet toegelaten.</t>
  </si>
  <si>
    <t>Funding gap analyse</t>
  </si>
  <si>
    <r>
      <t xml:space="preserve">In het tabblad </t>
    </r>
    <r>
      <rPr>
        <b/>
        <sz val="11"/>
        <rFont val="FlandersArtSans-Regular"/>
      </rPr>
      <t>'Funding Gap'</t>
    </r>
    <r>
      <rPr>
        <sz val="11"/>
        <rFont val="FlandersArtSans-Regular"/>
      </rPr>
      <t xml:space="preserve"> vult u enkel de vakjes in het groen in. De overige vakjes worden automatisch ingevuld vanuit de andere tabbladen.</t>
    </r>
  </si>
  <si>
    <r>
      <t xml:space="preserve">In de tabbladen </t>
    </r>
    <r>
      <rPr>
        <b/>
        <sz val="11"/>
        <rFont val="FlandersArtSans-Regular"/>
      </rPr>
      <t>Investeringen</t>
    </r>
    <r>
      <rPr>
        <sz val="11"/>
        <rFont val="FlandersArtSans-Regular"/>
      </rPr>
      <t>,</t>
    </r>
    <r>
      <rPr>
        <b/>
        <sz val="11"/>
        <rFont val="FlandersArtSans-Regular"/>
      </rPr>
      <t xml:space="preserve"> Inkomsten</t>
    </r>
    <r>
      <rPr>
        <sz val="11"/>
        <rFont val="FlandersArtSans-Regular"/>
      </rPr>
      <t xml:space="preserve">, </t>
    </r>
    <r>
      <rPr>
        <b/>
        <sz val="11"/>
        <rFont val="FlandersArtSans-Regular"/>
      </rPr>
      <t>Kosten</t>
    </r>
    <r>
      <rPr>
        <sz val="11"/>
        <rFont val="FlandersArtSans-Regular"/>
      </rPr>
      <t>, geeft u bij 'toelichting' een beknopte verduidelijking.</t>
    </r>
  </si>
  <si>
    <r>
      <t>In het tabblad '</t>
    </r>
    <r>
      <rPr>
        <b/>
        <sz val="11"/>
        <rFont val="FlandersArtSans-Regular"/>
      </rPr>
      <t>Toelichting</t>
    </r>
    <r>
      <rPr>
        <sz val="11"/>
        <rFont val="FlandersArtSans-Regular"/>
      </rPr>
      <t>' geeft u een verdere verduidelijking van de aannames in de overige tabbladen. Voor ieder cijfer wordt een toelichting verwacht.</t>
    </r>
  </si>
  <si>
    <t>Indien het staatssteunartikel het in mindering brengen van netto-inkomsten verplicht, is eveneens de onderstaande berekening van toepassing: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</si>
</sst>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&quot;€&quot;\ #,##0;&quot;€&quot;\ \-#,##0"/>
    <numFmt numFmtId="165" formatCode="_-* #,##0.00\ _€_-;\-* #,##0.00\ _€_-;_-* &quot;-&quot;??\ _€_-;_-@_-"/>
    <numFmt numFmtId="166" formatCode="_-* #,##0.00\ _E_U_R_-;\-* #,##0.00\ _E_U_R_-;_-* &quot;-&quot;??\ _E_U_R_-;_-@_-"/>
    <numFmt numFmtId="167" formatCode="000"/>
    <numFmt numFmtId="168" formatCode="00"/>
    <numFmt numFmtId="169" formatCode="_-* #,##0\ _€_-;\-* #,##0\ _€_-;_-* &quot;-&quot;??\ _€_-;_-@_-"/>
    <numFmt numFmtId="170" formatCode="&quot;€&quot;\ #,##0.00"/>
  </numFmts>
  <fonts count="16" x14ac:knownFonts="1">
    <font>
      <sz val="11"/>
      <name val="Garamond"/>
    </font>
    <font>
      <sz val="11"/>
      <name val="Garamond"/>
      <family val="1"/>
    </font>
    <font>
      <b/>
      <sz val="11"/>
      <name val="Garamond"/>
      <family val="1"/>
    </font>
    <font>
      <sz val="8"/>
      <name val="Garamond"/>
      <family val="1"/>
    </font>
    <font>
      <sz val="11"/>
      <name val="Garamond"/>
      <family val="1"/>
    </font>
    <font>
      <sz val="8"/>
      <name val="Arial"/>
      <family val="2"/>
    </font>
    <font>
      <u/>
      <sz val="20"/>
      <color theme="3" tint="-0.24994659260841701"/>
      <name val="FlandersArtSans-Bold"/>
    </font>
    <font>
      <sz val="11"/>
      <name val="FlandersArtSans-Regular"/>
    </font>
    <font>
      <b/>
      <sz val="11"/>
      <name val="FlandersArtSans-Regular"/>
    </font>
    <font>
      <b/>
      <sz val="11"/>
      <color rgb="FF002060"/>
      <name val="FlandersArtSans-Regular"/>
    </font>
    <font>
      <b/>
      <sz val="10"/>
      <name val="FlandersArtSans-Regular"/>
    </font>
    <font>
      <b/>
      <sz val="8"/>
      <name val="FlandersArtSans-Regular"/>
    </font>
    <font>
      <b/>
      <sz val="7"/>
      <name val="FlandersArtSans-Regular"/>
    </font>
    <font>
      <sz val="8"/>
      <name val="FlandersArtSans-Regular"/>
    </font>
    <font>
      <i/>
      <sz val="8"/>
      <name val="FlandersArtSans-Regular"/>
    </font>
    <font>
      <b/>
      <i/>
      <sz val="8"/>
      <name val="FlandersArtSans-Regula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3" fontId="5" fillId="0" borderId="1" xfId="0" applyNumberFormat="1" applyFont="1" applyFill="1" applyBorder="1" applyAlignment="1" applyProtection="1">
      <alignment horizontal="left"/>
    </xf>
    <xf numFmtId="0" fontId="4" fillId="0" borderId="0" xfId="0" applyFont="1"/>
    <xf numFmtId="170" fontId="0" fillId="0" borderId="1" xfId="0" applyNumberFormat="1" applyBorder="1"/>
    <xf numFmtId="44" fontId="2" fillId="3" borderId="1" xfId="1" applyFont="1" applyFill="1" applyBorder="1"/>
    <xf numFmtId="0" fontId="4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2" fillId="0" borderId="1" xfId="0" quotePrefix="1" applyNumberFormat="1" applyFont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 applyProtection="1">
      <alignment horizontal="left"/>
    </xf>
    <xf numFmtId="4" fontId="2" fillId="0" borderId="1" xfId="0" applyNumberFormat="1" applyFont="1" applyBorder="1"/>
    <xf numFmtId="3" fontId="2" fillId="0" borderId="1" xfId="0" applyNumberFormat="1" applyFont="1" applyFill="1" applyBorder="1" applyAlignment="1" applyProtection="1">
      <alignment horizontal="center"/>
    </xf>
    <xf numFmtId="0" fontId="2" fillId="0" borderId="2" xfId="0" applyFont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9" fillId="0" borderId="0" xfId="0" applyFont="1"/>
    <xf numFmtId="0" fontId="8" fillId="4" borderId="0" xfId="0" applyFont="1" applyFill="1"/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1" xfId="0" applyFont="1" applyBorder="1"/>
    <xf numFmtId="0" fontId="8" fillId="4" borderId="1" xfId="0" applyFont="1" applyFill="1" applyBorder="1"/>
    <xf numFmtId="9" fontId="8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2" fontId="8" fillId="0" borderId="1" xfId="0" applyNumberFormat="1" applyFont="1" applyBorder="1"/>
    <xf numFmtId="170" fontId="7" fillId="0" borderId="1" xfId="0" applyNumberFormat="1" applyFont="1" applyBorder="1"/>
    <xf numFmtId="170" fontId="7" fillId="0" borderId="1" xfId="0" applyNumberFormat="1" applyFont="1" applyFill="1" applyBorder="1"/>
    <xf numFmtId="0" fontId="8" fillId="0" borderId="1" xfId="0" applyFont="1" applyBorder="1" applyAlignment="1">
      <alignment horizontal="center"/>
    </xf>
    <xf numFmtId="170" fontId="8" fillId="0" borderId="1" xfId="0" applyNumberFormat="1" applyFont="1" applyBorder="1"/>
    <xf numFmtId="170" fontId="8" fillId="4" borderId="1" xfId="0" applyNumberFormat="1" applyFont="1" applyFill="1" applyBorder="1"/>
    <xf numFmtId="170" fontId="7" fillId="0" borderId="0" xfId="0" applyNumberFormat="1" applyFont="1"/>
    <xf numFmtId="44" fontId="7" fillId="0" borderId="0" xfId="0" applyNumberFormat="1" applyFont="1"/>
    <xf numFmtId="44" fontId="7" fillId="3" borderId="0" xfId="0" applyNumberFormat="1" applyFont="1" applyFill="1"/>
    <xf numFmtId="10" fontId="7" fillId="0" borderId="0" xfId="0" applyNumberFormat="1" applyFont="1"/>
    <xf numFmtId="10" fontId="7" fillId="0" borderId="0" xfId="3" applyNumberFormat="1" applyFon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44" fontId="7" fillId="4" borderId="0" xfId="0" applyNumberFormat="1" applyFont="1" applyFill="1"/>
    <xf numFmtId="9" fontId="7" fillId="4" borderId="0" xfId="3" applyFont="1" applyFill="1"/>
    <xf numFmtId="9" fontId="7" fillId="0" borderId="0" xfId="3" applyFont="1"/>
    <xf numFmtId="166" fontId="7" fillId="0" borderId="0" xfId="0" applyNumberFormat="1" applyFont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quotePrefix="1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44" fontId="8" fillId="3" borderId="1" xfId="1" applyFont="1" applyFill="1" applyBorder="1"/>
    <xf numFmtId="0" fontId="8" fillId="3" borderId="0" xfId="0" applyFont="1" applyFill="1"/>
    <xf numFmtId="0" fontId="7" fillId="3" borderId="1" xfId="0" applyFont="1" applyFill="1" applyBorder="1"/>
    <xf numFmtId="170" fontId="7" fillId="3" borderId="1" xfId="1" applyNumberFormat="1" applyFont="1" applyFill="1" applyBorder="1"/>
    <xf numFmtId="0" fontId="7" fillId="3" borderId="0" xfId="0" applyFont="1" applyFill="1"/>
    <xf numFmtId="0" fontId="8" fillId="3" borderId="1" xfId="0" applyFont="1" applyFill="1" applyBorder="1"/>
    <xf numFmtId="170" fontId="8" fillId="3" borderId="1" xfId="1" applyNumberFormat="1" applyFont="1" applyFill="1" applyBorder="1"/>
    <xf numFmtId="44" fontId="7" fillId="3" borderId="1" xfId="1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8" fillId="0" borderId="1" xfId="0" applyFont="1" applyFill="1" applyBorder="1"/>
    <xf numFmtId="170" fontId="8" fillId="0" borderId="1" xfId="0" applyNumberFormat="1" applyFont="1" applyFill="1" applyBorder="1"/>
    <xf numFmtId="0" fontId="8" fillId="0" borderId="0" xfId="0" applyFont="1" applyFill="1"/>
    <xf numFmtId="0" fontId="7" fillId="0" borderId="0" xfId="0" applyFont="1" applyFill="1"/>
    <xf numFmtId="44" fontId="7" fillId="0" borderId="0" xfId="0" applyNumberFormat="1" applyFont="1" applyFill="1"/>
    <xf numFmtId="0" fontId="7" fillId="2" borderId="0" xfId="0" applyFont="1" applyFill="1"/>
    <xf numFmtId="3" fontId="7" fillId="0" borderId="1" xfId="0" applyNumberFormat="1" applyFont="1" applyFill="1" applyBorder="1" applyAlignment="1" applyProtection="1">
      <alignment horizontal="left"/>
    </xf>
    <xf numFmtId="3" fontId="7" fillId="0" borderId="1" xfId="0" applyNumberFormat="1" applyFont="1" applyFill="1" applyBorder="1" applyAlignment="1" applyProtection="1">
      <alignment horizontal="center"/>
    </xf>
    <xf numFmtId="164" fontId="7" fillId="0" borderId="1" xfId="2" applyNumberFormat="1" applyFont="1" applyBorder="1"/>
    <xf numFmtId="3" fontId="8" fillId="0" borderId="1" xfId="0" applyNumberFormat="1" applyFont="1" applyFill="1" applyBorder="1" applyAlignment="1" applyProtection="1">
      <alignment horizontal="center"/>
    </xf>
    <xf numFmtId="3" fontId="8" fillId="0" borderId="1" xfId="0" applyNumberFormat="1" applyFont="1" applyFill="1" applyBorder="1" applyAlignment="1" applyProtection="1">
      <alignment horizontal="left"/>
    </xf>
    <xf numFmtId="169" fontId="8" fillId="0" borderId="1" xfId="2" applyNumberFormat="1" applyFont="1" applyBorder="1"/>
    <xf numFmtId="3" fontId="7" fillId="0" borderId="3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Border="1" applyAlignment="1" applyProtection="1">
      <alignment horizontal="left"/>
    </xf>
    <xf numFmtId="169" fontId="7" fillId="0" borderId="0" xfId="2" applyNumberFormat="1" applyFont="1"/>
    <xf numFmtId="0" fontId="7" fillId="0" borderId="0" xfId="0" applyFont="1" applyBorder="1"/>
    <xf numFmtId="44" fontId="8" fillId="0" borderId="0" xfId="1" applyFont="1"/>
    <xf numFmtId="44" fontId="7" fillId="0" borderId="0" xfId="1" applyFont="1"/>
    <xf numFmtId="10" fontId="8" fillId="0" borderId="1" xfId="0" applyNumberFormat="1" applyFont="1" applyBorder="1"/>
    <xf numFmtId="2" fontId="7" fillId="0" borderId="1" xfId="1" applyNumberFormat="1" applyFont="1" applyBorder="1"/>
    <xf numFmtId="0" fontId="8" fillId="0" borderId="0" xfId="0" applyFont="1" applyFill="1" applyBorder="1" applyAlignment="1"/>
    <xf numFmtId="167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/>
    <xf numFmtId="0" fontId="7" fillId="0" borderId="0" xfId="0" applyFont="1" applyFill="1" applyBorder="1" applyAlignment="1"/>
    <xf numFmtId="167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14" fontId="8" fillId="0" borderId="0" xfId="0" applyNumberFormat="1" applyFont="1" applyFill="1" applyBorder="1" applyAlignment="1"/>
    <xf numFmtId="167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top"/>
    </xf>
    <xf numFmtId="0" fontId="12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167" fontId="10" fillId="0" borderId="0" xfId="0" applyNumberFormat="1" applyFont="1" applyFill="1" applyBorder="1" applyAlignment="1">
      <alignment vertical="top"/>
    </xf>
    <xf numFmtId="4" fontId="12" fillId="0" borderId="0" xfId="0" applyNumberFormat="1" applyFont="1" applyFill="1" applyBorder="1" applyAlignment="1">
      <alignment horizontal="center" vertical="top"/>
    </xf>
    <xf numFmtId="1" fontId="11" fillId="0" borderId="0" xfId="0" applyNumberFormat="1" applyFont="1" applyFill="1" applyBorder="1" applyAlignment="1">
      <alignment horizontal="center" vertical="top"/>
    </xf>
    <xf numFmtId="9" fontId="11" fillId="0" borderId="0" xfId="3" applyFont="1" applyFill="1" applyBorder="1" applyAlignment="1">
      <alignment horizontal="center" vertical="top"/>
    </xf>
    <xf numFmtId="167" fontId="13" fillId="0" borderId="0" xfId="0" applyNumberFormat="1" applyFont="1" applyFill="1" applyBorder="1" applyAlignment="1">
      <alignment vertical="top"/>
    </xf>
    <xf numFmtId="168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8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top"/>
    </xf>
    <xf numFmtId="4" fontId="13" fillId="0" borderId="0" xfId="0" applyNumberFormat="1" applyFont="1" applyFill="1" applyBorder="1" applyAlignment="1">
      <alignment vertical="top"/>
    </xf>
    <xf numFmtId="4" fontId="13" fillId="0" borderId="0" xfId="0" applyNumberFormat="1" applyFont="1" applyFill="1" applyBorder="1" applyAlignment="1" applyProtection="1">
      <alignment vertical="top"/>
      <protection locked="0"/>
    </xf>
    <xf numFmtId="9" fontId="13" fillId="0" borderId="0" xfId="3" applyFont="1" applyFill="1" applyBorder="1" applyAlignment="1">
      <alignment vertical="top"/>
    </xf>
    <xf numFmtId="167" fontId="13" fillId="0" borderId="0" xfId="0" applyNumberFormat="1" applyFont="1" applyFill="1" applyBorder="1" applyAlignment="1">
      <alignment horizontal="center" vertical="center"/>
    </xf>
    <xf numFmtId="168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/>
      <protection locked="0"/>
    </xf>
    <xf numFmtId="168" fontId="14" fillId="0" borderId="0" xfId="0" applyNumberFormat="1" applyFont="1" applyFill="1" applyBorder="1" applyAlignment="1">
      <alignment horizontal="right" vertical="top"/>
    </xf>
    <xf numFmtId="168" fontId="14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14" fillId="0" borderId="0" xfId="0" applyNumberFormat="1" applyFont="1" applyFill="1" applyBorder="1" applyAlignment="1">
      <alignment horizontal="right" vertical="top"/>
    </xf>
    <xf numFmtId="4" fontId="7" fillId="0" borderId="0" xfId="0" applyNumberFormat="1" applyFont="1" applyFill="1" applyBorder="1" applyAlignment="1" applyProtection="1">
      <protection locked="0"/>
    </xf>
    <xf numFmtId="167" fontId="11" fillId="0" borderId="0" xfId="0" applyNumberFormat="1" applyFont="1" applyFill="1" applyBorder="1" applyAlignment="1">
      <alignment vertical="top"/>
    </xf>
    <xf numFmtId="168" fontId="11" fillId="0" borderId="0" xfId="0" applyNumberFormat="1" applyFont="1" applyFill="1" applyBorder="1" applyAlignment="1">
      <alignment horizontal="right" vertical="top"/>
    </xf>
    <xf numFmtId="168" fontId="15" fillId="0" borderId="0" xfId="0" applyNumberFormat="1" applyFont="1" applyFill="1" applyBorder="1" applyAlignment="1">
      <alignment horizontal="left" vertical="top"/>
    </xf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3" fontId="11" fillId="0" borderId="0" xfId="0" applyNumberFormat="1" applyFont="1" applyFill="1" applyBorder="1" applyAlignment="1">
      <alignment vertical="top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4">
    <cellStyle name="Euro" xfId="1" xr:uid="{00000000-0005-0000-0000-000000000000}"/>
    <cellStyle name="Komma" xfId="2" builtinId="3"/>
    <cellStyle name="Procent" xfId="3" builtinId="5"/>
    <cellStyle name="Standaard" xfId="0" builtinId="0"/>
  </cellStyles>
  <dxfs count="1"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28</xdr:row>
      <xdr:rowOff>7937</xdr:rowOff>
    </xdr:from>
    <xdr:to>
      <xdr:col>3</xdr:col>
      <xdr:colOff>269362</xdr:colOff>
      <xdr:row>30</xdr:row>
      <xdr:rowOff>7937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BE93E08-2571-4229-A13C-ECBCE22F5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198937"/>
          <a:ext cx="246805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zoomScale="120" zoomScaleNormal="120" workbookViewId="0">
      <selection activeCell="J26" sqref="J26"/>
    </sheetView>
  </sheetViews>
  <sheetFormatPr defaultRowHeight="15" x14ac:dyDescent="0.25"/>
  <cols>
    <col min="1" max="1" width="15.5703125" customWidth="1"/>
  </cols>
  <sheetData>
    <row r="1" spans="1:16" ht="26.25" x14ac:dyDescent="0.4">
      <c r="A1" s="14" t="s">
        <v>66</v>
      </c>
    </row>
    <row r="3" spans="1:16" x14ac:dyDescent="0.25">
      <c r="A3" s="15" t="s">
        <v>67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5">
      <c r="A4" s="15" t="s">
        <v>68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15" t="s">
        <v>69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25">
      <c r="A6" s="15" t="s">
        <v>58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x14ac:dyDescent="0.25">
      <c r="A8" s="18" t="s">
        <v>53</v>
      </c>
      <c r="B8" s="15"/>
      <c r="C8" s="15" t="s">
        <v>48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x14ac:dyDescent="0.25">
      <c r="A9" s="15"/>
      <c r="B9" s="16"/>
      <c r="C9" s="15" t="s">
        <v>49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5">
      <c r="A10" s="15"/>
      <c r="B10" s="16"/>
      <c r="C10" s="15" t="s">
        <v>61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x14ac:dyDescent="0.25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25">
      <c r="A12" s="18" t="s">
        <v>54</v>
      </c>
      <c r="B12" s="15"/>
      <c r="C12" s="15" t="s">
        <v>57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25">
      <c r="A13" s="15"/>
      <c r="B13" s="15"/>
      <c r="C13" s="15" t="s">
        <v>62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25">
      <c r="A15" s="18" t="s">
        <v>55</v>
      </c>
      <c r="B15" s="15"/>
      <c r="C15" s="15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18" t="s">
        <v>51</v>
      </c>
      <c r="B17" s="15"/>
      <c r="C17" s="15" t="s">
        <v>52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5">
      <c r="A18" s="15"/>
      <c r="B18" s="15"/>
      <c r="C18" s="16" t="s">
        <v>64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5">
      <c r="A19" s="15"/>
      <c r="B19" s="15"/>
      <c r="C19" s="16" t="s">
        <v>63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5">
      <c r="A20" s="15"/>
      <c r="B20" s="15"/>
      <c r="C20" s="15" t="s">
        <v>60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5">
      <c r="A22" s="18" t="s">
        <v>56</v>
      </c>
      <c r="B22" s="15"/>
      <c r="C22" s="15" t="s">
        <v>50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5">
      <c r="A23" s="15"/>
      <c r="B23" s="15"/>
      <c r="C23" s="15" t="s">
        <v>65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tabSelected="1" view="pageBreakPreview" topLeftCell="A13" zoomScaleNormal="100" zoomScaleSheetLayoutView="100" workbookViewId="0">
      <selection activeCell="J20" sqref="J20"/>
    </sheetView>
  </sheetViews>
  <sheetFormatPr defaultRowHeight="15" x14ac:dyDescent="0.25"/>
  <cols>
    <col min="1" max="1" width="38.7109375" style="15" bestFit="1" customWidth="1"/>
    <col min="2" max="4" width="20.7109375" style="15" customWidth="1"/>
    <col min="5" max="5" width="22.28515625" style="15" customWidth="1"/>
    <col min="6" max="6" width="20.7109375" style="15" customWidth="1"/>
    <col min="7" max="7" width="22" style="15" customWidth="1"/>
    <col min="8" max="8" width="20.7109375" style="15" customWidth="1"/>
    <col min="9" max="9" width="22" style="15" customWidth="1"/>
    <col min="10" max="10" width="20.7109375" style="15" customWidth="1"/>
    <col min="11" max="11" width="22" style="15" customWidth="1"/>
    <col min="12" max="12" width="20.7109375" style="15" customWidth="1"/>
    <col min="13" max="13" width="16.42578125" style="15" customWidth="1"/>
    <col min="14" max="28" width="13.140625" style="15" bestFit="1" customWidth="1"/>
    <col min="29" max="29" width="16.5703125" style="15" customWidth="1"/>
    <col min="30" max="59" width="9.140625" style="15"/>
    <col min="60" max="60" width="12.85546875" style="15" bestFit="1" customWidth="1"/>
    <col min="61" max="16384" width="9.140625" style="15"/>
  </cols>
  <sheetData>
    <row r="1" spans="1:12" x14ac:dyDescent="0.25">
      <c r="A1" s="19" t="s">
        <v>42</v>
      </c>
      <c r="B1" s="19" t="s">
        <v>45</v>
      </c>
      <c r="C1" s="17"/>
      <c r="D1" s="17"/>
      <c r="E1" s="17"/>
    </row>
    <row r="2" spans="1:12" x14ac:dyDescent="0.25">
      <c r="A2" s="17"/>
      <c r="B2" s="17"/>
      <c r="C2" s="17"/>
      <c r="D2" s="17"/>
      <c r="E2" s="17"/>
    </row>
    <row r="3" spans="1:12" s="22" customFormat="1" ht="30" customHeight="1" x14ac:dyDescent="0.25">
      <c r="A3" s="120" t="s">
        <v>8</v>
      </c>
      <c r="B3" s="121"/>
      <c r="C3" s="20" t="s">
        <v>4</v>
      </c>
      <c r="D3" s="20" t="s">
        <v>3</v>
      </c>
      <c r="E3" s="20" t="s">
        <v>22</v>
      </c>
      <c r="F3" s="20" t="s">
        <v>9</v>
      </c>
      <c r="G3" s="20" t="s">
        <v>15</v>
      </c>
      <c r="H3" s="20" t="s">
        <v>1</v>
      </c>
      <c r="I3" s="20" t="s">
        <v>16</v>
      </c>
      <c r="J3" s="20" t="s">
        <v>5</v>
      </c>
      <c r="K3" s="20" t="s">
        <v>23</v>
      </c>
      <c r="L3" s="21" t="s">
        <v>10</v>
      </c>
    </row>
    <row r="4" spans="1:12" x14ac:dyDescent="0.25">
      <c r="A4" s="23" t="s">
        <v>46</v>
      </c>
      <c r="B4" s="24">
        <v>2023</v>
      </c>
      <c r="C4" s="25">
        <v>0.04</v>
      </c>
      <c r="D4" s="23"/>
      <c r="E4" s="23"/>
      <c r="F4" s="26"/>
      <c r="G4" s="26"/>
      <c r="H4" s="26"/>
      <c r="I4" s="26"/>
      <c r="J4" s="26"/>
      <c r="K4" s="26"/>
      <c r="L4" s="26"/>
    </row>
    <row r="5" spans="1:12" x14ac:dyDescent="0.25">
      <c r="A5" s="27">
        <v>2023</v>
      </c>
      <c r="B5" s="23">
        <v>0</v>
      </c>
      <c r="C5" s="28">
        <f>POWER((1+C$4),B5)</f>
        <v>1</v>
      </c>
      <c r="D5" s="29">
        <f>Investeringen!C24</f>
        <v>0</v>
      </c>
      <c r="E5" s="29">
        <f>D5/C5</f>
        <v>0</v>
      </c>
      <c r="F5" s="30">
        <f>Exploitatiekosten!C19</f>
        <v>0</v>
      </c>
      <c r="G5" s="30">
        <f t="shared" ref="G5:G19" si="0">F5/C5</f>
        <v>0</v>
      </c>
      <c r="H5" s="30">
        <f>Inkomsten!C9</f>
        <v>0</v>
      </c>
      <c r="I5" s="30">
        <f t="shared" ref="I5:I19" si="1">H5/C5</f>
        <v>0</v>
      </c>
      <c r="J5" s="29"/>
      <c r="K5" s="29"/>
      <c r="L5" s="29">
        <f t="shared" ref="L5:L11" si="2">H5+J5-D5-F5</f>
        <v>0</v>
      </c>
    </row>
    <row r="6" spans="1:12" x14ac:dyDescent="0.25">
      <c r="A6" s="27">
        <v>2024</v>
      </c>
      <c r="B6" s="23">
        <v>1</v>
      </c>
      <c r="C6" s="28">
        <f>POWER((1+C$4),B6)</f>
        <v>1.04</v>
      </c>
      <c r="D6" s="29">
        <f>Investeringen!D24</f>
        <v>0</v>
      </c>
      <c r="E6" s="29">
        <f t="shared" ref="E6:E19" si="3">D6/C6</f>
        <v>0</v>
      </c>
      <c r="F6" s="30">
        <f>Exploitatiekosten!D19</f>
        <v>0</v>
      </c>
      <c r="G6" s="30">
        <f t="shared" si="0"/>
        <v>0</v>
      </c>
      <c r="H6" s="30">
        <f>Inkomsten!D9</f>
        <v>0</v>
      </c>
      <c r="I6" s="30">
        <f t="shared" si="1"/>
        <v>0</v>
      </c>
      <c r="J6" s="29"/>
      <c r="K6" s="29"/>
      <c r="L6" s="29">
        <f t="shared" si="2"/>
        <v>0</v>
      </c>
    </row>
    <row r="7" spans="1:12" x14ac:dyDescent="0.25">
      <c r="A7" s="27">
        <v>2025</v>
      </c>
      <c r="B7" s="23">
        <v>2</v>
      </c>
      <c r="C7" s="28">
        <f t="shared" ref="C7:C19" si="4">POWER((1+C$4),B7)</f>
        <v>1.0816000000000001</v>
      </c>
      <c r="D7" s="29">
        <f>Investeringen!E24</f>
        <v>0</v>
      </c>
      <c r="E7" s="29">
        <f t="shared" si="3"/>
        <v>0</v>
      </c>
      <c r="F7" s="30">
        <f>Exploitatiekosten!E19</f>
        <v>0</v>
      </c>
      <c r="G7" s="30">
        <f t="shared" si="0"/>
        <v>0</v>
      </c>
      <c r="H7" s="30">
        <f>Inkomsten!E9</f>
        <v>0</v>
      </c>
      <c r="I7" s="30">
        <f t="shared" si="1"/>
        <v>0</v>
      </c>
      <c r="J7" s="29"/>
      <c r="K7" s="29"/>
      <c r="L7" s="29">
        <f t="shared" si="2"/>
        <v>0</v>
      </c>
    </row>
    <row r="8" spans="1:12" x14ac:dyDescent="0.25">
      <c r="A8" s="27">
        <v>2026</v>
      </c>
      <c r="B8" s="23">
        <v>3</v>
      </c>
      <c r="C8" s="28">
        <f t="shared" si="4"/>
        <v>1.1248640000000001</v>
      </c>
      <c r="D8" s="29">
        <f>Investeringen!F24</f>
        <v>0</v>
      </c>
      <c r="E8" s="29">
        <f t="shared" si="3"/>
        <v>0</v>
      </c>
      <c r="F8" s="30">
        <f>Exploitatiekosten!F19</f>
        <v>0</v>
      </c>
      <c r="G8" s="30">
        <f t="shared" si="0"/>
        <v>0</v>
      </c>
      <c r="H8" s="30">
        <f>Inkomsten!F9</f>
        <v>0</v>
      </c>
      <c r="I8" s="30">
        <f t="shared" si="1"/>
        <v>0</v>
      </c>
      <c r="J8" s="29"/>
      <c r="K8" s="29"/>
      <c r="L8" s="29">
        <f t="shared" si="2"/>
        <v>0</v>
      </c>
    </row>
    <row r="9" spans="1:12" x14ac:dyDescent="0.25">
      <c r="A9" s="27">
        <v>2027</v>
      </c>
      <c r="B9" s="23">
        <v>4</v>
      </c>
      <c r="C9" s="28">
        <f t="shared" si="4"/>
        <v>1.1698585600000002</v>
      </c>
      <c r="D9" s="29">
        <f>Investeringen!G24</f>
        <v>0</v>
      </c>
      <c r="E9" s="29">
        <f t="shared" si="3"/>
        <v>0</v>
      </c>
      <c r="F9" s="30">
        <f>Exploitatiekosten!G19</f>
        <v>0</v>
      </c>
      <c r="G9" s="30">
        <f t="shared" si="0"/>
        <v>0</v>
      </c>
      <c r="H9" s="30">
        <f>Inkomsten!G9</f>
        <v>0</v>
      </c>
      <c r="I9" s="30">
        <f t="shared" si="1"/>
        <v>0</v>
      </c>
      <c r="J9" s="29"/>
      <c r="K9" s="29"/>
      <c r="L9" s="29">
        <f t="shared" si="2"/>
        <v>0</v>
      </c>
    </row>
    <row r="10" spans="1:12" x14ac:dyDescent="0.25">
      <c r="A10" s="27">
        <v>2028</v>
      </c>
      <c r="B10" s="23">
        <v>5</v>
      </c>
      <c r="C10" s="28">
        <f t="shared" si="4"/>
        <v>1.2166529024000003</v>
      </c>
      <c r="D10" s="29">
        <f>Investeringen!H24</f>
        <v>0</v>
      </c>
      <c r="E10" s="29">
        <f t="shared" si="3"/>
        <v>0</v>
      </c>
      <c r="F10" s="30">
        <f>Exploitatiekosten!H19</f>
        <v>0</v>
      </c>
      <c r="G10" s="30">
        <f t="shared" si="0"/>
        <v>0</v>
      </c>
      <c r="H10" s="30">
        <f>Inkomsten!H9</f>
        <v>0</v>
      </c>
      <c r="I10" s="30">
        <f t="shared" si="1"/>
        <v>0</v>
      </c>
      <c r="J10" s="29"/>
      <c r="K10" s="29"/>
      <c r="L10" s="29">
        <f t="shared" si="2"/>
        <v>0</v>
      </c>
    </row>
    <row r="11" spans="1:12" x14ac:dyDescent="0.25">
      <c r="A11" s="27">
        <v>2029</v>
      </c>
      <c r="B11" s="23">
        <v>6</v>
      </c>
      <c r="C11" s="28">
        <f t="shared" si="4"/>
        <v>1.2653190184960004</v>
      </c>
      <c r="D11" s="29">
        <f>Investeringen!I24</f>
        <v>0</v>
      </c>
      <c r="E11" s="29">
        <f t="shared" si="3"/>
        <v>0</v>
      </c>
      <c r="F11" s="30">
        <f>Exploitatiekosten!I19</f>
        <v>0</v>
      </c>
      <c r="G11" s="30">
        <f t="shared" si="0"/>
        <v>0</v>
      </c>
      <c r="H11" s="30">
        <f>Inkomsten!I9</f>
        <v>0</v>
      </c>
      <c r="I11" s="30">
        <f t="shared" si="1"/>
        <v>0</v>
      </c>
      <c r="J11" s="29"/>
      <c r="K11" s="29"/>
      <c r="L11" s="29">
        <f t="shared" si="2"/>
        <v>0</v>
      </c>
    </row>
    <row r="12" spans="1:12" x14ac:dyDescent="0.25">
      <c r="A12" s="27">
        <v>2030</v>
      </c>
      <c r="B12" s="23">
        <v>7</v>
      </c>
      <c r="C12" s="28">
        <f t="shared" si="4"/>
        <v>1.3159317792358403</v>
      </c>
      <c r="D12" s="29">
        <f>Investeringen!J24</f>
        <v>0</v>
      </c>
      <c r="E12" s="29">
        <f t="shared" si="3"/>
        <v>0</v>
      </c>
      <c r="F12" s="30">
        <f>Exploitatiekosten!J19</f>
        <v>0</v>
      </c>
      <c r="G12" s="30">
        <f t="shared" si="0"/>
        <v>0</v>
      </c>
      <c r="H12" s="30">
        <f>Inkomsten!J9</f>
        <v>0</v>
      </c>
      <c r="I12" s="30">
        <f t="shared" si="1"/>
        <v>0</v>
      </c>
      <c r="J12" s="29"/>
      <c r="K12" s="29"/>
      <c r="L12" s="29">
        <f t="shared" ref="L12:L19" si="5">H12+J12-D11-F12</f>
        <v>0</v>
      </c>
    </row>
    <row r="13" spans="1:12" x14ac:dyDescent="0.25">
      <c r="A13" s="27">
        <v>2031</v>
      </c>
      <c r="B13" s="23">
        <v>8</v>
      </c>
      <c r="C13" s="28">
        <f t="shared" si="4"/>
        <v>1.3685690504052741</v>
      </c>
      <c r="D13" s="29">
        <f>Investeringen!K24</f>
        <v>0</v>
      </c>
      <c r="E13" s="29">
        <f t="shared" si="3"/>
        <v>0</v>
      </c>
      <c r="F13" s="30">
        <f>Exploitatiekosten!K19</f>
        <v>0</v>
      </c>
      <c r="G13" s="30">
        <f t="shared" si="0"/>
        <v>0</v>
      </c>
      <c r="H13" s="30">
        <f>Inkomsten!K9</f>
        <v>0</v>
      </c>
      <c r="I13" s="30">
        <f t="shared" si="1"/>
        <v>0</v>
      </c>
      <c r="J13" s="29"/>
      <c r="K13" s="29"/>
      <c r="L13" s="29">
        <f t="shared" si="5"/>
        <v>0</v>
      </c>
    </row>
    <row r="14" spans="1:12" x14ac:dyDescent="0.25">
      <c r="A14" s="27">
        <v>2032</v>
      </c>
      <c r="B14" s="23">
        <v>9</v>
      </c>
      <c r="C14" s="28">
        <f t="shared" si="4"/>
        <v>1.4233118124214852</v>
      </c>
      <c r="D14" s="29">
        <f>Investeringen!L24</f>
        <v>0</v>
      </c>
      <c r="E14" s="29">
        <f t="shared" si="3"/>
        <v>0</v>
      </c>
      <c r="F14" s="30">
        <f>Exploitatiekosten!L19</f>
        <v>0</v>
      </c>
      <c r="G14" s="30">
        <f t="shared" si="0"/>
        <v>0</v>
      </c>
      <c r="H14" s="30">
        <f>Inkomsten!L9</f>
        <v>0</v>
      </c>
      <c r="I14" s="30">
        <f t="shared" si="1"/>
        <v>0</v>
      </c>
      <c r="J14" s="29"/>
      <c r="K14" s="29"/>
      <c r="L14" s="29">
        <f t="shared" si="5"/>
        <v>0</v>
      </c>
    </row>
    <row r="15" spans="1:12" x14ac:dyDescent="0.25">
      <c r="A15" s="27">
        <v>2033</v>
      </c>
      <c r="B15" s="23">
        <v>10</v>
      </c>
      <c r="C15" s="28">
        <f t="shared" si="4"/>
        <v>1.4802442849183446</v>
      </c>
      <c r="D15" s="29">
        <f>Investeringen!M24</f>
        <v>0</v>
      </c>
      <c r="E15" s="29">
        <f t="shared" si="3"/>
        <v>0</v>
      </c>
      <c r="F15" s="30">
        <f>Exploitatiekosten!M19</f>
        <v>0</v>
      </c>
      <c r="G15" s="30">
        <f t="shared" si="0"/>
        <v>0</v>
      </c>
      <c r="H15" s="30">
        <f>Inkomsten!M9</f>
        <v>0</v>
      </c>
      <c r="I15" s="30">
        <f t="shared" si="1"/>
        <v>0</v>
      </c>
      <c r="J15" s="29"/>
      <c r="K15" s="29"/>
      <c r="L15" s="29">
        <f t="shared" si="5"/>
        <v>0</v>
      </c>
    </row>
    <row r="16" spans="1:12" x14ac:dyDescent="0.25">
      <c r="A16" s="27">
        <v>2034</v>
      </c>
      <c r="B16" s="23">
        <v>11</v>
      </c>
      <c r="C16" s="28">
        <f t="shared" si="4"/>
        <v>1.5394540563150783</v>
      </c>
      <c r="D16" s="29">
        <f>Investeringen!N24</f>
        <v>0</v>
      </c>
      <c r="E16" s="29">
        <f t="shared" si="3"/>
        <v>0</v>
      </c>
      <c r="F16" s="30">
        <f>Exploitatiekosten!N19</f>
        <v>0</v>
      </c>
      <c r="G16" s="30">
        <f t="shared" si="0"/>
        <v>0</v>
      </c>
      <c r="H16" s="30">
        <f>Inkomsten!N9</f>
        <v>0</v>
      </c>
      <c r="I16" s="30">
        <f t="shared" si="1"/>
        <v>0</v>
      </c>
      <c r="J16" s="29"/>
      <c r="K16" s="29"/>
      <c r="L16" s="29">
        <f t="shared" si="5"/>
        <v>0</v>
      </c>
    </row>
    <row r="17" spans="1:12" x14ac:dyDescent="0.25">
      <c r="A17" s="27">
        <v>2035</v>
      </c>
      <c r="B17" s="23">
        <v>12</v>
      </c>
      <c r="C17" s="28">
        <f t="shared" si="4"/>
        <v>1.6010322185676817</v>
      </c>
      <c r="D17" s="29">
        <f>Investeringen!O24</f>
        <v>0</v>
      </c>
      <c r="E17" s="29">
        <f t="shared" si="3"/>
        <v>0</v>
      </c>
      <c r="F17" s="30">
        <f>Exploitatiekosten!O19</f>
        <v>0</v>
      </c>
      <c r="G17" s="30">
        <f t="shared" si="0"/>
        <v>0</v>
      </c>
      <c r="H17" s="30">
        <f>Inkomsten!O9</f>
        <v>0</v>
      </c>
      <c r="I17" s="30">
        <f t="shared" si="1"/>
        <v>0</v>
      </c>
      <c r="J17" s="29"/>
      <c r="K17" s="29"/>
      <c r="L17" s="29">
        <f t="shared" si="5"/>
        <v>0</v>
      </c>
    </row>
    <row r="18" spans="1:12" x14ac:dyDescent="0.25">
      <c r="A18" s="27">
        <v>2036</v>
      </c>
      <c r="B18" s="23">
        <v>13</v>
      </c>
      <c r="C18" s="28">
        <f t="shared" si="4"/>
        <v>1.6650735073103891</v>
      </c>
      <c r="D18" s="29">
        <f>Investeringen!P24</f>
        <v>0</v>
      </c>
      <c r="E18" s="29">
        <f t="shared" si="3"/>
        <v>0</v>
      </c>
      <c r="F18" s="30">
        <f>Exploitatiekosten!P19</f>
        <v>0</v>
      </c>
      <c r="G18" s="30">
        <f t="shared" si="0"/>
        <v>0</v>
      </c>
      <c r="H18" s="30">
        <f>Inkomsten!P9</f>
        <v>0</v>
      </c>
      <c r="I18" s="30">
        <f t="shared" si="1"/>
        <v>0</v>
      </c>
      <c r="J18" s="29"/>
      <c r="K18" s="29"/>
      <c r="L18" s="29">
        <f t="shared" si="5"/>
        <v>0</v>
      </c>
    </row>
    <row r="19" spans="1:12" x14ac:dyDescent="0.25">
      <c r="A19" s="27">
        <v>2037</v>
      </c>
      <c r="B19" s="23">
        <v>14</v>
      </c>
      <c r="C19" s="28">
        <f t="shared" si="4"/>
        <v>1.7316764476028046</v>
      </c>
      <c r="D19" s="29">
        <f>Investeringen!Q24</f>
        <v>0</v>
      </c>
      <c r="E19" s="29">
        <f t="shared" si="3"/>
        <v>0</v>
      </c>
      <c r="F19" s="30">
        <f>Exploitatiekosten!Q19</f>
        <v>0</v>
      </c>
      <c r="G19" s="30">
        <f t="shared" si="0"/>
        <v>0</v>
      </c>
      <c r="H19" s="30">
        <f>Inkomsten!Q9</f>
        <v>0</v>
      </c>
      <c r="I19" s="30">
        <f t="shared" si="1"/>
        <v>0</v>
      </c>
      <c r="J19" s="29">
        <f>Restwaarde!H39-Restwaarde!F39-Restwaarde!D39</f>
        <v>0</v>
      </c>
      <c r="K19" s="29">
        <f>Restwaarde!I39-Restwaarde!G39-Restwaarde!E39</f>
        <v>0</v>
      </c>
      <c r="L19" s="29">
        <f t="shared" si="5"/>
        <v>0</v>
      </c>
    </row>
    <row r="20" spans="1:12" x14ac:dyDescent="0.25">
      <c r="A20" s="17"/>
      <c r="B20" s="17"/>
      <c r="C20" s="17"/>
      <c r="D20" s="17"/>
      <c r="E20" s="17"/>
    </row>
    <row r="21" spans="1:12" x14ac:dyDescent="0.25">
      <c r="A21" s="31" t="s">
        <v>0</v>
      </c>
      <c r="B21" s="23"/>
      <c r="C21" s="23"/>
      <c r="D21" s="32">
        <f t="shared" ref="D21:I21" si="6">SUM(D5:D19)</f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3">
        <f>IF(J19&lt;0,0,J19)</f>
        <v>0</v>
      </c>
      <c r="K21" s="32">
        <f>IF(K19&lt;0,0,K19)</f>
        <v>0</v>
      </c>
      <c r="L21" s="32">
        <f>SUM(L5:L19)</f>
        <v>0</v>
      </c>
    </row>
    <row r="22" spans="1:12" x14ac:dyDescent="0.25">
      <c r="A22" s="17"/>
      <c r="B22" s="17"/>
      <c r="C22" s="17"/>
      <c r="D22" s="17"/>
      <c r="E22" s="17"/>
    </row>
    <row r="23" spans="1:12" hidden="1" x14ac:dyDescent="0.25">
      <c r="A23" s="17"/>
      <c r="B23" s="17"/>
      <c r="C23" s="17"/>
      <c r="D23" s="17"/>
      <c r="E23" s="17"/>
    </row>
    <row r="24" spans="1:12" hidden="1" x14ac:dyDescent="0.25">
      <c r="A24" s="17"/>
      <c r="B24" s="17"/>
      <c r="C24" s="17"/>
      <c r="D24" s="17"/>
      <c r="E24" s="17"/>
    </row>
    <row r="25" spans="1:12" hidden="1" x14ac:dyDescent="0.25">
      <c r="A25" s="17"/>
      <c r="B25" s="17"/>
      <c r="C25" s="17"/>
      <c r="D25" s="17"/>
      <c r="E25" s="17"/>
    </row>
    <row r="26" spans="1:12" hidden="1" x14ac:dyDescent="0.25">
      <c r="A26" s="17"/>
      <c r="B26" s="17"/>
      <c r="C26" s="17"/>
      <c r="D26" s="17"/>
      <c r="E26" s="17"/>
    </row>
    <row r="27" spans="1:12" hidden="1" x14ac:dyDescent="0.25">
      <c r="A27" s="17"/>
      <c r="B27" s="17"/>
      <c r="C27" s="17"/>
      <c r="D27" s="17"/>
      <c r="E27" s="17"/>
    </row>
    <row r="28" spans="1:12" hidden="1" x14ac:dyDescent="0.25">
      <c r="A28" s="17"/>
      <c r="B28" s="17"/>
      <c r="C28" s="17"/>
      <c r="D28" s="17"/>
      <c r="E28" s="17"/>
    </row>
    <row r="29" spans="1:12" hidden="1" x14ac:dyDescent="0.25">
      <c r="A29" s="17"/>
      <c r="B29" s="17"/>
      <c r="C29" s="17"/>
      <c r="D29" s="17"/>
      <c r="E29" s="17"/>
    </row>
    <row r="30" spans="1:12" hidden="1" x14ac:dyDescent="0.25">
      <c r="A30" s="17"/>
      <c r="B30" s="17"/>
      <c r="C30" s="17"/>
      <c r="D30" s="17"/>
      <c r="E30" s="17"/>
    </row>
    <row r="31" spans="1:12" hidden="1" x14ac:dyDescent="0.25">
      <c r="A31" s="17"/>
      <c r="B31" s="17"/>
      <c r="C31" s="17"/>
      <c r="D31" s="17"/>
      <c r="E31" s="17"/>
    </row>
    <row r="32" spans="1:12" hidden="1" x14ac:dyDescent="0.25">
      <c r="A32" s="17"/>
      <c r="B32" s="17"/>
      <c r="C32" s="17"/>
      <c r="D32" s="17"/>
      <c r="E32" s="17"/>
    </row>
    <row r="33" spans="1:7" hidden="1" x14ac:dyDescent="0.25">
      <c r="A33" s="17"/>
      <c r="B33" s="17"/>
      <c r="C33" s="17"/>
      <c r="D33" s="17"/>
      <c r="E33" s="17"/>
    </row>
    <row r="34" spans="1:7" hidden="1" x14ac:dyDescent="0.25">
      <c r="A34" s="17"/>
      <c r="B34" s="17"/>
      <c r="C34" s="17"/>
      <c r="D34" s="17"/>
      <c r="E34" s="17"/>
    </row>
    <row r="38" spans="1:7" x14ac:dyDescent="0.25">
      <c r="A38" s="17" t="s">
        <v>17</v>
      </c>
      <c r="B38" s="17"/>
      <c r="C38" s="17"/>
      <c r="D38" s="34">
        <f>D39+D40-D41</f>
        <v>0</v>
      </c>
      <c r="E38" s="35"/>
    </row>
    <row r="39" spans="1:7" x14ac:dyDescent="0.25">
      <c r="A39" s="15" t="s">
        <v>21</v>
      </c>
      <c r="D39" s="34">
        <f>H21</f>
        <v>0</v>
      </c>
      <c r="E39" s="35"/>
      <c r="F39" s="35"/>
      <c r="G39" s="35"/>
    </row>
    <row r="40" spans="1:7" x14ac:dyDescent="0.25">
      <c r="A40" s="15" t="s">
        <v>5</v>
      </c>
      <c r="D40" s="34">
        <f>J21</f>
        <v>0</v>
      </c>
      <c r="E40" s="36"/>
    </row>
    <row r="41" spans="1:7" x14ac:dyDescent="0.25">
      <c r="A41" s="15" t="s">
        <v>11</v>
      </c>
      <c r="D41" s="34">
        <f>F21</f>
        <v>0</v>
      </c>
      <c r="E41" s="35"/>
      <c r="F41" s="35"/>
      <c r="G41" s="35"/>
    </row>
    <row r="43" spans="1:7" x14ac:dyDescent="0.25">
      <c r="A43" s="17" t="s">
        <v>20</v>
      </c>
      <c r="B43" s="17"/>
      <c r="C43" s="17"/>
      <c r="D43" s="34">
        <f>D44-D45</f>
        <v>0</v>
      </c>
    </row>
    <row r="44" spans="1:7" x14ac:dyDescent="0.25">
      <c r="A44" s="15" t="s">
        <v>18</v>
      </c>
      <c r="D44" s="34">
        <f>E21</f>
        <v>0</v>
      </c>
      <c r="E44" s="35"/>
    </row>
    <row r="45" spans="1:7" ht="15.75" customHeight="1" x14ac:dyDescent="0.25">
      <c r="A45" s="15" t="s">
        <v>19</v>
      </c>
      <c r="D45" s="34">
        <f>I21+K21-G21</f>
        <v>0</v>
      </c>
    </row>
    <row r="46" spans="1:7" ht="15.75" customHeight="1" x14ac:dyDescent="0.25">
      <c r="A46" s="17" t="s">
        <v>24</v>
      </c>
      <c r="D46" s="37" t="e">
        <f>D43/D44</f>
        <v>#DIV/0!</v>
      </c>
    </row>
    <row r="47" spans="1:7" x14ac:dyDescent="0.25">
      <c r="B47" s="17"/>
      <c r="C47" s="17"/>
    </row>
    <row r="48" spans="1:7" x14ac:dyDescent="0.25">
      <c r="A48" s="17" t="s">
        <v>70</v>
      </c>
      <c r="D48" s="38"/>
      <c r="E48" s="38"/>
    </row>
    <row r="49" spans="1:9" ht="30" x14ac:dyDescent="0.25">
      <c r="A49" s="39" t="s">
        <v>25</v>
      </c>
      <c r="B49" s="40"/>
      <c r="C49" s="40"/>
      <c r="D49" s="41">
        <v>0</v>
      </c>
      <c r="E49" s="35" t="s">
        <v>43</v>
      </c>
      <c r="H49" s="35"/>
      <c r="I49" s="35"/>
    </row>
    <row r="50" spans="1:9" x14ac:dyDescent="0.25">
      <c r="A50" s="40" t="s">
        <v>6</v>
      </c>
      <c r="B50" s="40"/>
      <c r="C50" s="40"/>
      <c r="D50" s="37" t="e">
        <f>D46</f>
        <v>#DIV/0!</v>
      </c>
      <c r="E50" s="37"/>
      <c r="H50" s="35"/>
      <c r="I50" s="35"/>
    </row>
    <row r="51" spans="1:9" x14ac:dyDescent="0.25">
      <c r="A51" s="40" t="s">
        <v>7</v>
      </c>
      <c r="B51" s="40"/>
      <c r="C51" s="40"/>
      <c r="D51" s="42">
        <v>0.4</v>
      </c>
      <c r="E51" s="43" t="s">
        <v>44</v>
      </c>
      <c r="H51" s="35"/>
      <c r="I51" s="35"/>
    </row>
    <row r="52" spans="1:9" x14ac:dyDescent="0.25">
      <c r="A52" s="40" t="s">
        <v>12</v>
      </c>
      <c r="D52" s="36" t="e">
        <f>D49*D50*D51</f>
        <v>#DIV/0!</v>
      </c>
    </row>
    <row r="53" spans="1:9" x14ac:dyDescent="0.25">
      <c r="B53" s="40"/>
      <c r="C53" s="40"/>
      <c r="E53" s="35"/>
      <c r="F53" s="44"/>
      <c r="G53" s="44"/>
    </row>
    <row r="54" spans="1:9" x14ac:dyDescent="0.25">
      <c r="H54" s="44"/>
      <c r="I54" s="44"/>
    </row>
    <row r="55" spans="1:9" x14ac:dyDescent="0.25">
      <c r="A55" s="40"/>
      <c r="B55" s="40"/>
      <c r="C55" s="40"/>
    </row>
    <row r="56" spans="1:9" x14ac:dyDescent="0.25">
      <c r="D56" s="35"/>
      <c r="E56" s="35"/>
    </row>
  </sheetData>
  <mergeCells count="1">
    <mergeCell ref="A3:B3"/>
  </mergeCells>
  <phoneticPr fontId="3" type="noConversion"/>
  <pageMargins left="0.35433070866141736" right="0.23622047244094491" top="0.23622047244094491" bottom="0.23622047244094491" header="0.19685039370078741" footer="0.15748031496062992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73"/>
  <sheetViews>
    <sheetView view="pageBreakPreview" zoomScale="90" zoomScaleNormal="100" zoomScaleSheetLayoutView="90" workbookViewId="0">
      <selection sqref="A1:XFD1048576"/>
    </sheetView>
  </sheetViews>
  <sheetFormatPr defaultRowHeight="15" x14ac:dyDescent="0.25"/>
  <cols>
    <col min="1" max="2" width="20.7109375" style="15" customWidth="1"/>
    <col min="3" max="4" width="15.7109375" style="15" customWidth="1"/>
    <col min="5" max="5" width="15.7109375" style="65" customWidth="1"/>
    <col min="6" max="7" width="15.7109375" style="15" customWidth="1"/>
    <col min="8" max="8" width="15.7109375" style="65" customWidth="1"/>
    <col min="9" max="10" width="15.7109375" style="15" customWidth="1"/>
    <col min="11" max="11" width="15.7109375" style="65" customWidth="1"/>
    <col min="12" max="13" width="15.7109375" style="15" customWidth="1"/>
    <col min="14" max="14" width="15.7109375" style="65" customWidth="1"/>
    <col min="15" max="16" width="15.7109375" style="15" customWidth="1"/>
    <col min="17" max="17" width="15.7109375" style="65" customWidth="1"/>
    <col min="18" max="19" width="15.7109375" style="15" customWidth="1"/>
    <col min="20" max="20" width="15.7109375" style="65" customWidth="1"/>
    <col min="21" max="22" width="15.7109375" style="15" customWidth="1"/>
    <col min="23" max="16384" width="9.140625" style="15"/>
  </cols>
  <sheetData>
    <row r="1" spans="1:22" x14ac:dyDescent="0.25">
      <c r="C1" s="45" t="s">
        <v>8</v>
      </c>
      <c r="D1" s="45" t="s">
        <v>8</v>
      </c>
      <c r="E1" s="45" t="s">
        <v>8</v>
      </c>
      <c r="F1" s="45" t="s">
        <v>8</v>
      </c>
      <c r="G1" s="45" t="s">
        <v>8</v>
      </c>
      <c r="H1" s="45" t="s">
        <v>8</v>
      </c>
      <c r="I1" s="45" t="s">
        <v>8</v>
      </c>
      <c r="J1" s="45" t="s">
        <v>8</v>
      </c>
      <c r="K1" s="45" t="s">
        <v>8</v>
      </c>
      <c r="L1" s="45" t="s">
        <v>8</v>
      </c>
      <c r="M1" s="45" t="s">
        <v>8</v>
      </c>
      <c r="N1" s="45" t="s">
        <v>8</v>
      </c>
      <c r="O1" s="45" t="s">
        <v>8</v>
      </c>
      <c r="P1" s="45" t="s">
        <v>8</v>
      </c>
      <c r="Q1" s="45" t="s">
        <v>8</v>
      </c>
      <c r="R1" s="45" t="s">
        <v>8</v>
      </c>
      <c r="S1" s="45" t="s">
        <v>8</v>
      </c>
      <c r="T1" s="45" t="s">
        <v>8</v>
      </c>
      <c r="U1" s="45" t="s">
        <v>8</v>
      </c>
      <c r="V1" s="45" t="s">
        <v>8</v>
      </c>
    </row>
    <row r="2" spans="1:22" s="49" customFormat="1" x14ac:dyDescent="0.25">
      <c r="A2" s="46"/>
      <c r="B2" s="47"/>
      <c r="C2" s="48">
        <f>'Funding Gap'!A5</f>
        <v>2023</v>
      </c>
      <c r="D2" s="48">
        <f>C2+1</f>
        <v>2024</v>
      </c>
      <c r="E2" s="48">
        <f>D2+1</f>
        <v>2025</v>
      </c>
      <c r="F2" s="48">
        <f t="shared" ref="F2:V2" si="0">E2+1</f>
        <v>2026</v>
      </c>
      <c r="G2" s="48">
        <f t="shared" si="0"/>
        <v>2027</v>
      </c>
      <c r="H2" s="48">
        <f t="shared" si="0"/>
        <v>2028</v>
      </c>
      <c r="I2" s="48">
        <f t="shared" si="0"/>
        <v>2029</v>
      </c>
      <c r="J2" s="48">
        <f t="shared" si="0"/>
        <v>2030</v>
      </c>
      <c r="K2" s="48">
        <f t="shared" si="0"/>
        <v>2031</v>
      </c>
      <c r="L2" s="48">
        <f t="shared" si="0"/>
        <v>2032</v>
      </c>
      <c r="M2" s="48">
        <f t="shared" si="0"/>
        <v>2033</v>
      </c>
      <c r="N2" s="48">
        <f t="shared" si="0"/>
        <v>2034</v>
      </c>
      <c r="O2" s="48">
        <f t="shared" si="0"/>
        <v>2035</v>
      </c>
      <c r="P2" s="48">
        <f t="shared" si="0"/>
        <v>2036</v>
      </c>
      <c r="Q2" s="48">
        <f t="shared" si="0"/>
        <v>2037</v>
      </c>
      <c r="R2" s="48">
        <f t="shared" si="0"/>
        <v>2038</v>
      </c>
      <c r="S2" s="48">
        <f t="shared" si="0"/>
        <v>2039</v>
      </c>
      <c r="T2" s="48">
        <f t="shared" si="0"/>
        <v>2040</v>
      </c>
      <c r="U2" s="48">
        <f t="shared" si="0"/>
        <v>2041</v>
      </c>
      <c r="V2" s="48">
        <f t="shared" si="0"/>
        <v>2042</v>
      </c>
    </row>
    <row r="3" spans="1:22" s="51" customFormat="1" x14ac:dyDescent="0.25">
      <c r="A3" s="45" t="s">
        <v>26</v>
      </c>
      <c r="B3" s="45" t="s">
        <v>28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s="54" customFormat="1" x14ac:dyDescent="0.25">
      <c r="A4" s="52" t="s">
        <v>29</v>
      </c>
      <c r="B4" s="52"/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</row>
    <row r="5" spans="1:22" s="54" customFormat="1" x14ac:dyDescent="0.25">
      <c r="A5" s="52" t="s">
        <v>29</v>
      </c>
      <c r="B5" s="52"/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</row>
    <row r="6" spans="1:22" s="54" customFormat="1" x14ac:dyDescent="0.25">
      <c r="A6" s="52" t="s">
        <v>14</v>
      </c>
      <c r="B6" s="52"/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</row>
    <row r="7" spans="1:22" s="51" customFormat="1" x14ac:dyDescent="0.25">
      <c r="A7" s="45" t="s">
        <v>27</v>
      </c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</row>
    <row r="8" spans="1:22" s="54" customFormat="1" x14ac:dyDescent="0.25">
      <c r="A8" s="52" t="s">
        <v>29</v>
      </c>
      <c r="B8" s="57"/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</row>
    <row r="9" spans="1:22" s="54" customFormat="1" x14ac:dyDescent="0.25">
      <c r="A9" s="52" t="s">
        <v>29</v>
      </c>
      <c r="B9" s="57"/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</row>
    <row r="10" spans="1:22" s="54" customFormat="1" x14ac:dyDescent="0.25">
      <c r="A10" s="52" t="s">
        <v>13</v>
      </c>
      <c r="B10" s="57"/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</row>
    <row r="11" spans="1:22" s="51" customFormat="1" x14ac:dyDescent="0.25">
      <c r="A11" s="45" t="s">
        <v>2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</row>
    <row r="12" spans="1:22" s="54" customFormat="1" x14ac:dyDescent="0.25">
      <c r="A12" s="52" t="s">
        <v>29</v>
      </c>
      <c r="B12" s="57"/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</row>
    <row r="13" spans="1:22" s="54" customFormat="1" x14ac:dyDescent="0.25">
      <c r="A13" s="52" t="s">
        <v>29</v>
      </c>
      <c r="B13" s="57"/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</row>
    <row r="14" spans="1:22" s="54" customFormat="1" x14ac:dyDescent="0.25">
      <c r="A14" s="52" t="s">
        <v>14</v>
      </c>
      <c r="B14" s="57"/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</row>
    <row r="15" spans="1:22" s="54" customFormat="1" x14ac:dyDescent="0.25">
      <c r="A15" s="58" t="s">
        <v>30</v>
      </c>
      <c r="B15" s="57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 s="54" customFormat="1" x14ac:dyDescent="0.25">
      <c r="A16" s="52" t="s">
        <v>14</v>
      </c>
      <c r="B16" s="57"/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</row>
    <row r="17" spans="1:22" s="54" customFormat="1" x14ac:dyDescent="0.25">
      <c r="A17" s="52" t="s">
        <v>14</v>
      </c>
      <c r="B17" s="57"/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</row>
    <row r="18" spans="1:22" s="54" customFormat="1" x14ac:dyDescent="0.25">
      <c r="A18" s="58" t="s">
        <v>30</v>
      </c>
      <c r="B18" s="57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2" s="54" customFormat="1" x14ac:dyDescent="0.25">
      <c r="A19" s="52" t="s">
        <v>14</v>
      </c>
      <c r="B19" s="57"/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</row>
    <row r="20" spans="1:22" s="54" customFormat="1" x14ac:dyDescent="0.25">
      <c r="A20" s="52" t="s">
        <v>14</v>
      </c>
      <c r="B20" s="57"/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</row>
    <row r="21" spans="1:22" s="54" customFormat="1" x14ac:dyDescent="0.25">
      <c r="A21" s="58" t="s">
        <v>30</v>
      </c>
      <c r="B21" s="57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54" customFormat="1" x14ac:dyDescent="0.25">
      <c r="A22" s="59" t="s">
        <v>14</v>
      </c>
      <c r="B22" s="57"/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</row>
    <row r="23" spans="1:22" s="54" customFormat="1" x14ac:dyDescent="0.25">
      <c r="A23" s="52" t="s">
        <v>14</v>
      </c>
      <c r="B23" s="57"/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</row>
    <row r="24" spans="1:22" s="62" customFormat="1" x14ac:dyDescent="0.25">
      <c r="A24" s="45" t="s">
        <v>31</v>
      </c>
      <c r="B24" s="60"/>
      <c r="C24" s="61">
        <f>SUM(C4:C23)</f>
        <v>0</v>
      </c>
      <c r="D24" s="61">
        <f t="shared" ref="D24:V24" si="1">SUM(D4:D23)</f>
        <v>0</v>
      </c>
      <c r="E24" s="61">
        <f t="shared" si="1"/>
        <v>0</v>
      </c>
      <c r="F24" s="61">
        <f t="shared" si="1"/>
        <v>0</v>
      </c>
      <c r="G24" s="61">
        <f t="shared" si="1"/>
        <v>0</v>
      </c>
      <c r="H24" s="61">
        <f>SUM(H4:H23)</f>
        <v>0</v>
      </c>
      <c r="I24" s="61">
        <f t="shared" si="1"/>
        <v>0</v>
      </c>
      <c r="J24" s="61">
        <f t="shared" si="1"/>
        <v>0</v>
      </c>
      <c r="K24" s="61">
        <f t="shared" si="1"/>
        <v>0</v>
      </c>
      <c r="L24" s="61">
        <f t="shared" si="1"/>
        <v>0</v>
      </c>
      <c r="M24" s="61">
        <f t="shared" si="1"/>
        <v>0</v>
      </c>
      <c r="N24" s="61">
        <f t="shared" si="1"/>
        <v>0</v>
      </c>
      <c r="O24" s="61">
        <f t="shared" si="1"/>
        <v>0</v>
      </c>
      <c r="P24" s="61">
        <f t="shared" si="1"/>
        <v>0</v>
      </c>
      <c r="Q24" s="61">
        <f t="shared" si="1"/>
        <v>0</v>
      </c>
      <c r="R24" s="61">
        <f t="shared" si="1"/>
        <v>0</v>
      </c>
      <c r="S24" s="61">
        <f t="shared" si="1"/>
        <v>0</v>
      </c>
      <c r="T24" s="61">
        <f t="shared" si="1"/>
        <v>0</v>
      </c>
      <c r="U24" s="61">
        <f t="shared" si="1"/>
        <v>0</v>
      </c>
      <c r="V24" s="61">
        <f t="shared" si="1"/>
        <v>0</v>
      </c>
    </row>
    <row r="25" spans="1:22" s="63" customFormat="1" x14ac:dyDescent="0.25"/>
    <row r="26" spans="1:22" s="63" customFormat="1" x14ac:dyDescent="0.25">
      <c r="H26" s="64"/>
    </row>
    <row r="27" spans="1:22" s="63" customFormat="1" x14ac:dyDescent="0.25"/>
    <row r="28" spans="1:22" s="63" customFormat="1" x14ac:dyDescent="0.25"/>
    <row r="29" spans="1:22" s="63" customFormat="1" x14ac:dyDescent="0.25"/>
    <row r="30" spans="1:22" s="63" customFormat="1" x14ac:dyDescent="0.25"/>
    <row r="31" spans="1:22" s="63" customFormat="1" x14ac:dyDescent="0.25"/>
    <row r="32" spans="1:22" s="63" customFormat="1" x14ac:dyDescent="0.25"/>
    <row r="33" s="63" customFormat="1" x14ac:dyDescent="0.25"/>
    <row r="34" s="63" customFormat="1" x14ac:dyDescent="0.25"/>
    <row r="35" s="63" customFormat="1" x14ac:dyDescent="0.25"/>
    <row r="36" s="63" customFormat="1" x14ac:dyDescent="0.25"/>
    <row r="37" s="63" customFormat="1" x14ac:dyDescent="0.25"/>
    <row r="38" s="63" customFormat="1" x14ac:dyDescent="0.25"/>
    <row r="39" s="63" customFormat="1" x14ac:dyDescent="0.25"/>
    <row r="40" s="63" customFormat="1" x14ac:dyDescent="0.25"/>
    <row r="41" s="63" customFormat="1" x14ac:dyDescent="0.25"/>
    <row r="42" s="63" customFormat="1" x14ac:dyDescent="0.25"/>
    <row r="43" s="63" customFormat="1" x14ac:dyDescent="0.25"/>
    <row r="44" s="63" customFormat="1" x14ac:dyDescent="0.25"/>
    <row r="45" s="63" customFormat="1" x14ac:dyDescent="0.25"/>
    <row r="46" s="63" customFormat="1" x14ac:dyDescent="0.25"/>
    <row r="47" s="63" customFormat="1" x14ac:dyDescent="0.25"/>
    <row r="48" s="63" customFormat="1" x14ac:dyDescent="0.25"/>
    <row r="49" s="63" customFormat="1" x14ac:dyDescent="0.25"/>
    <row r="50" s="63" customFormat="1" x14ac:dyDescent="0.25"/>
    <row r="51" s="63" customFormat="1" x14ac:dyDescent="0.25"/>
    <row r="52" s="63" customFormat="1" x14ac:dyDescent="0.25"/>
    <row r="53" s="63" customFormat="1" x14ac:dyDescent="0.25"/>
    <row r="54" s="63" customFormat="1" x14ac:dyDescent="0.25"/>
    <row r="55" s="63" customFormat="1" x14ac:dyDescent="0.25"/>
    <row r="56" s="63" customFormat="1" x14ac:dyDescent="0.25"/>
    <row r="57" s="63" customFormat="1" x14ac:dyDescent="0.25"/>
    <row r="58" s="63" customFormat="1" x14ac:dyDescent="0.25"/>
    <row r="59" s="63" customFormat="1" x14ac:dyDescent="0.25"/>
    <row r="60" s="63" customFormat="1" x14ac:dyDescent="0.25"/>
    <row r="61" s="63" customFormat="1" x14ac:dyDescent="0.25"/>
    <row r="62" s="63" customFormat="1" x14ac:dyDescent="0.25"/>
    <row r="63" s="63" customFormat="1" x14ac:dyDescent="0.25"/>
    <row r="64" s="63" customFormat="1" x14ac:dyDescent="0.25"/>
    <row r="65" s="63" customFormat="1" x14ac:dyDescent="0.25"/>
    <row r="66" s="63" customFormat="1" x14ac:dyDescent="0.25"/>
    <row r="67" s="63" customFormat="1" x14ac:dyDescent="0.25"/>
    <row r="68" s="63" customFormat="1" x14ac:dyDescent="0.25"/>
    <row r="69" s="63" customFormat="1" x14ac:dyDescent="0.25"/>
    <row r="70" s="63" customFormat="1" x14ac:dyDescent="0.25"/>
    <row r="71" s="63" customFormat="1" x14ac:dyDescent="0.25"/>
    <row r="72" s="63" customFormat="1" x14ac:dyDescent="0.25"/>
    <row r="73" s="63" customFormat="1" x14ac:dyDescent="0.25"/>
    <row r="74" s="63" customFormat="1" x14ac:dyDescent="0.25"/>
    <row r="75" s="63" customFormat="1" x14ac:dyDescent="0.25"/>
    <row r="76" s="63" customFormat="1" x14ac:dyDescent="0.25"/>
    <row r="77" s="63" customFormat="1" x14ac:dyDescent="0.25"/>
    <row r="78" s="63" customFormat="1" x14ac:dyDescent="0.25"/>
    <row r="79" s="63" customFormat="1" x14ac:dyDescent="0.25"/>
    <row r="80" s="63" customFormat="1" x14ac:dyDescent="0.25"/>
    <row r="81" s="63" customFormat="1" x14ac:dyDescent="0.25"/>
    <row r="82" s="63" customFormat="1" x14ac:dyDescent="0.25"/>
    <row r="83" s="63" customFormat="1" x14ac:dyDescent="0.25"/>
    <row r="84" s="63" customFormat="1" x14ac:dyDescent="0.25"/>
    <row r="85" s="63" customFormat="1" x14ac:dyDescent="0.25"/>
    <row r="86" s="63" customFormat="1" x14ac:dyDescent="0.25"/>
    <row r="87" s="63" customFormat="1" x14ac:dyDescent="0.25"/>
    <row r="88" s="63" customFormat="1" x14ac:dyDescent="0.25"/>
    <row r="89" s="63" customFormat="1" x14ac:dyDescent="0.25"/>
    <row r="90" s="63" customFormat="1" x14ac:dyDescent="0.25"/>
    <row r="91" s="63" customFormat="1" x14ac:dyDescent="0.25"/>
    <row r="92" s="63" customFormat="1" x14ac:dyDescent="0.25"/>
    <row r="93" s="63" customFormat="1" x14ac:dyDescent="0.25"/>
    <row r="94" s="63" customFormat="1" x14ac:dyDescent="0.25"/>
    <row r="95" s="63" customFormat="1" x14ac:dyDescent="0.25"/>
    <row r="96" s="63" customFormat="1" x14ac:dyDescent="0.25"/>
    <row r="97" s="63" customFormat="1" x14ac:dyDescent="0.25"/>
    <row r="98" s="63" customFormat="1" x14ac:dyDescent="0.25"/>
    <row r="99" s="63" customFormat="1" x14ac:dyDescent="0.25"/>
    <row r="100" s="63" customFormat="1" x14ac:dyDescent="0.25"/>
    <row r="101" s="63" customFormat="1" x14ac:dyDescent="0.25"/>
    <row r="102" s="63" customFormat="1" x14ac:dyDescent="0.25"/>
    <row r="103" s="63" customFormat="1" x14ac:dyDescent="0.25"/>
    <row r="104" s="63" customFormat="1" x14ac:dyDescent="0.25"/>
    <row r="105" s="63" customFormat="1" x14ac:dyDescent="0.25"/>
    <row r="106" s="63" customFormat="1" x14ac:dyDescent="0.25"/>
    <row r="107" s="63" customFormat="1" x14ac:dyDescent="0.25"/>
    <row r="108" s="63" customFormat="1" x14ac:dyDescent="0.25"/>
    <row r="109" s="63" customFormat="1" x14ac:dyDescent="0.25"/>
    <row r="110" s="63" customFormat="1" x14ac:dyDescent="0.25"/>
    <row r="111" s="63" customFormat="1" x14ac:dyDescent="0.25"/>
    <row r="112" s="63" customFormat="1" x14ac:dyDescent="0.25"/>
    <row r="113" s="63" customFormat="1" x14ac:dyDescent="0.25"/>
    <row r="114" s="63" customFormat="1" x14ac:dyDescent="0.25"/>
    <row r="115" s="63" customFormat="1" x14ac:dyDescent="0.25"/>
    <row r="116" s="63" customFormat="1" x14ac:dyDescent="0.25"/>
    <row r="117" s="63" customFormat="1" x14ac:dyDescent="0.25"/>
    <row r="118" s="63" customFormat="1" x14ac:dyDescent="0.25"/>
    <row r="119" s="63" customFormat="1" x14ac:dyDescent="0.25"/>
    <row r="120" s="63" customFormat="1" x14ac:dyDescent="0.25"/>
    <row r="121" s="63" customFormat="1" x14ac:dyDescent="0.25"/>
    <row r="122" s="63" customFormat="1" x14ac:dyDescent="0.25"/>
    <row r="123" s="63" customFormat="1" x14ac:dyDescent="0.25"/>
    <row r="124" s="63" customFormat="1" x14ac:dyDescent="0.25"/>
    <row r="125" s="63" customFormat="1" x14ac:dyDescent="0.25"/>
    <row r="126" s="63" customFormat="1" x14ac:dyDescent="0.25"/>
    <row r="127" s="63" customFormat="1" x14ac:dyDescent="0.25"/>
    <row r="128" s="63" customFormat="1" x14ac:dyDescent="0.25"/>
    <row r="129" s="63" customFormat="1" x14ac:dyDescent="0.25"/>
    <row r="130" s="63" customFormat="1" x14ac:dyDescent="0.25"/>
    <row r="131" s="63" customFormat="1" x14ac:dyDescent="0.25"/>
    <row r="132" s="63" customFormat="1" x14ac:dyDescent="0.25"/>
    <row r="133" s="63" customFormat="1" x14ac:dyDescent="0.25"/>
    <row r="134" s="63" customFormat="1" x14ac:dyDescent="0.25"/>
    <row r="135" s="63" customFormat="1" x14ac:dyDescent="0.25"/>
    <row r="136" s="63" customFormat="1" x14ac:dyDescent="0.25"/>
    <row r="137" s="63" customFormat="1" x14ac:dyDescent="0.25"/>
    <row r="138" s="63" customFormat="1" x14ac:dyDescent="0.25"/>
    <row r="139" s="63" customFormat="1" x14ac:dyDescent="0.25"/>
    <row r="140" s="63" customFormat="1" x14ac:dyDescent="0.25"/>
    <row r="141" s="63" customFormat="1" x14ac:dyDescent="0.25"/>
    <row r="142" s="63" customFormat="1" x14ac:dyDescent="0.25"/>
    <row r="143" s="63" customFormat="1" x14ac:dyDescent="0.25"/>
    <row r="144" s="63" customFormat="1" x14ac:dyDescent="0.25"/>
    <row r="145" s="63" customFormat="1" x14ac:dyDescent="0.25"/>
    <row r="146" s="63" customFormat="1" x14ac:dyDescent="0.25"/>
    <row r="147" s="63" customFormat="1" x14ac:dyDescent="0.25"/>
    <row r="148" s="63" customFormat="1" x14ac:dyDescent="0.25"/>
    <row r="149" s="63" customFormat="1" x14ac:dyDescent="0.25"/>
    <row r="150" s="63" customFormat="1" x14ac:dyDescent="0.25"/>
    <row r="151" s="63" customFormat="1" x14ac:dyDescent="0.25"/>
    <row r="152" s="63" customFormat="1" x14ac:dyDescent="0.25"/>
    <row r="153" s="63" customFormat="1" x14ac:dyDescent="0.25"/>
    <row r="154" s="63" customFormat="1" x14ac:dyDescent="0.25"/>
    <row r="155" s="63" customFormat="1" x14ac:dyDescent="0.25"/>
    <row r="156" s="63" customFormat="1" x14ac:dyDescent="0.25"/>
    <row r="157" s="63" customFormat="1" x14ac:dyDescent="0.25"/>
    <row r="158" s="63" customFormat="1" x14ac:dyDescent="0.25"/>
    <row r="159" s="63" customFormat="1" x14ac:dyDescent="0.25"/>
    <row r="160" s="63" customFormat="1" x14ac:dyDescent="0.25"/>
    <row r="161" s="63" customFormat="1" x14ac:dyDescent="0.25"/>
    <row r="162" s="63" customFormat="1" x14ac:dyDescent="0.25"/>
    <row r="163" s="63" customFormat="1" x14ac:dyDescent="0.25"/>
    <row r="164" s="63" customFormat="1" x14ac:dyDescent="0.25"/>
    <row r="165" s="63" customFormat="1" x14ac:dyDescent="0.25"/>
    <row r="166" s="63" customFormat="1" x14ac:dyDescent="0.25"/>
    <row r="167" s="63" customFormat="1" x14ac:dyDescent="0.25"/>
    <row r="168" s="63" customFormat="1" x14ac:dyDescent="0.25"/>
    <row r="169" s="63" customFormat="1" x14ac:dyDescent="0.25"/>
    <row r="170" s="63" customFormat="1" x14ac:dyDescent="0.25"/>
    <row r="171" s="63" customFormat="1" x14ac:dyDescent="0.25"/>
    <row r="172" s="63" customFormat="1" x14ac:dyDescent="0.25"/>
    <row r="173" s="63" customFormat="1" x14ac:dyDescent="0.25"/>
    <row r="174" s="63" customFormat="1" x14ac:dyDescent="0.25"/>
    <row r="175" s="63" customFormat="1" x14ac:dyDescent="0.25"/>
    <row r="176" s="63" customFormat="1" x14ac:dyDescent="0.25"/>
    <row r="177" s="63" customFormat="1" x14ac:dyDescent="0.25"/>
    <row r="178" s="63" customFormat="1" x14ac:dyDescent="0.25"/>
    <row r="179" s="63" customFormat="1" x14ac:dyDescent="0.25"/>
    <row r="180" s="63" customFormat="1" x14ac:dyDescent="0.25"/>
    <row r="181" s="63" customFormat="1" x14ac:dyDescent="0.25"/>
    <row r="182" s="63" customFormat="1" x14ac:dyDescent="0.25"/>
    <row r="183" s="63" customFormat="1" x14ac:dyDescent="0.25"/>
    <row r="184" s="63" customFormat="1" x14ac:dyDescent="0.25"/>
    <row r="185" s="63" customFormat="1" x14ac:dyDescent="0.25"/>
    <row r="186" s="63" customFormat="1" x14ac:dyDescent="0.25"/>
    <row r="187" s="63" customFormat="1" x14ac:dyDescent="0.25"/>
    <row r="188" s="63" customFormat="1" x14ac:dyDescent="0.25"/>
    <row r="189" s="63" customFormat="1" x14ac:dyDescent="0.25"/>
    <row r="190" s="63" customFormat="1" x14ac:dyDescent="0.25"/>
    <row r="191" s="63" customFormat="1" x14ac:dyDescent="0.25"/>
    <row r="192" s="63" customFormat="1" x14ac:dyDescent="0.25"/>
    <row r="193" s="63" customFormat="1" x14ac:dyDescent="0.25"/>
    <row r="194" s="63" customFormat="1" x14ac:dyDescent="0.25"/>
    <row r="195" s="63" customFormat="1" x14ac:dyDescent="0.25"/>
    <row r="196" s="63" customFormat="1" x14ac:dyDescent="0.25"/>
    <row r="197" s="63" customFormat="1" x14ac:dyDescent="0.25"/>
    <row r="198" s="63" customFormat="1" x14ac:dyDescent="0.25"/>
    <row r="199" s="63" customFormat="1" x14ac:dyDescent="0.25"/>
    <row r="200" s="63" customFormat="1" x14ac:dyDescent="0.25"/>
    <row r="201" s="63" customFormat="1" x14ac:dyDescent="0.25"/>
    <row r="202" s="63" customFormat="1" x14ac:dyDescent="0.25"/>
    <row r="203" s="63" customFormat="1" x14ac:dyDescent="0.25"/>
    <row r="204" s="63" customFormat="1" x14ac:dyDescent="0.25"/>
    <row r="205" s="63" customFormat="1" x14ac:dyDescent="0.25"/>
    <row r="206" s="63" customFormat="1" x14ac:dyDescent="0.25"/>
    <row r="207" s="63" customFormat="1" x14ac:dyDescent="0.25"/>
    <row r="208" s="63" customFormat="1" x14ac:dyDescent="0.25"/>
    <row r="209" s="63" customFormat="1" x14ac:dyDescent="0.25"/>
    <row r="210" s="63" customFormat="1" x14ac:dyDescent="0.25"/>
    <row r="211" s="63" customFormat="1" x14ac:dyDescent="0.25"/>
    <row r="212" s="63" customFormat="1" x14ac:dyDescent="0.25"/>
    <row r="213" s="63" customFormat="1" x14ac:dyDescent="0.25"/>
    <row r="214" s="63" customFormat="1" x14ac:dyDescent="0.25"/>
    <row r="215" s="63" customFormat="1" x14ac:dyDescent="0.25"/>
    <row r="216" s="63" customFormat="1" x14ac:dyDescent="0.25"/>
    <row r="217" s="63" customFormat="1" x14ac:dyDescent="0.25"/>
    <row r="218" s="63" customFormat="1" x14ac:dyDescent="0.25"/>
    <row r="219" s="63" customFormat="1" x14ac:dyDescent="0.25"/>
    <row r="220" s="63" customFormat="1" x14ac:dyDescent="0.25"/>
    <row r="221" s="63" customFormat="1" x14ac:dyDescent="0.25"/>
    <row r="222" s="63" customFormat="1" x14ac:dyDescent="0.25"/>
    <row r="223" s="63" customFormat="1" x14ac:dyDescent="0.25"/>
    <row r="224" s="63" customFormat="1" x14ac:dyDescent="0.25"/>
    <row r="225" s="63" customFormat="1" x14ac:dyDescent="0.25"/>
    <row r="226" s="63" customFormat="1" x14ac:dyDescent="0.25"/>
    <row r="227" s="63" customFormat="1" x14ac:dyDescent="0.25"/>
    <row r="228" s="63" customFormat="1" x14ac:dyDescent="0.25"/>
    <row r="229" s="63" customFormat="1" x14ac:dyDescent="0.25"/>
    <row r="230" s="63" customFormat="1" x14ac:dyDescent="0.25"/>
    <row r="231" s="63" customFormat="1" x14ac:dyDescent="0.25"/>
    <row r="232" s="63" customFormat="1" x14ac:dyDescent="0.25"/>
    <row r="233" s="63" customFormat="1" x14ac:dyDescent="0.25"/>
    <row r="234" s="63" customFormat="1" x14ac:dyDescent="0.25"/>
    <row r="235" s="63" customFormat="1" x14ac:dyDescent="0.25"/>
    <row r="236" s="63" customFormat="1" x14ac:dyDescent="0.25"/>
    <row r="237" s="63" customFormat="1" x14ac:dyDescent="0.25"/>
    <row r="238" s="63" customFormat="1" x14ac:dyDescent="0.25"/>
    <row r="239" s="63" customFormat="1" x14ac:dyDescent="0.25"/>
    <row r="240" s="63" customFormat="1" x14ac:dyDescent="0.25"/>
    <row r="241" s="63" customFormat="1" x14ac:dyDescent="0.25"/>
    <row r="242" s="63" customFormat="1" x14ac:dyDescent="0.25"/>
    <row r="243" s="63" customFormat="1" x14ac:dyDescent="0.25"/>
    <row r="244" s="63" customFormat="1" x14ac:dyDescent="0.25"/>
    <row r="245" s="63" customFormat="1" x14ac:dyDescent="0.25"/>
    <row r="246" s="63" customFormat="1" x14ac:dyDescent="0.25"/>
    <row r="247" s="63" customFormat="1" x14ac:dyDescent="0.25"/>
    <row r="248" s="63" customFormat="1" x14ac:dyDescent="0.25"/>
    <row r="249" s="63" customFormat="1" x14ac:dyDescent="0.25"/>
    <row r="250" s="63" customFormat="1" x14ac:dyDescent="0.25"/>
    <row r="251" s="63" customFormat="1" x14ac:dyDescent="0.25"/>
    <row r="252" s="63" customFormat="1" x14ac:dyDescent="0.25"/>
    <row r="253" s="63" customFormat="1" x14ac:dyDescent="0.25"/>
    <row r="254" s="63" customFormat="1" x14ac:dyDescent="0.25"/>
    <row r="255" s="63" customFormat="1" x14ac:dyDescent="0.25"/>
    <row r="256" s="63" customFormat="1" x14ac:dyDescent="0.25"/>
    <row r="257" s="63" customFormat="1" x14ac:dyDescent="0.25"/>
    <row r="258" s="63" customFormat="1" x14ac:dyDescent="0.25"/>
    <row r="259" s="63" customFormat="1" x14ac:dyDescent="0.25"/>
    <row r="260" s="63" customFormat="1" x14ac:dyDescent="0.25"/>
    <row r="261" s="63" customFormat="1" x14ac:dyDescent="0.25"/>
    <row r="262" s="63" customFormat="1" x14ac:dyDescent="0.25"/>
    <row r="263" s="63" customFormat="1" x14ac:dyDescent="0.25"/>
    <row r="264" s="63" customFormat="1" x14ac:dyDescent="0.25"/>
    <row r="265" s="63" customFormat="1" x14ac:dyDescent="0.25"/>
    <row r="266" s="63" customFormat="1" x14ac:dyDescent="0.25"/>
    <row r="267" s="63" customFormat="1" x14ac:dyDescent="0.25"/>
    <row r="268" s="63" customFormat="1" x14ac:dyDescent="0.25"/>
    <row r="269" s="63" customFormat="1" x14ac:dyDescent="0.25"/>
    <row r="270" s="63" customFormat="1" x14ac:dyDescent="0.25"/>
    <row r="271" s="63" customFormat="1" x14ac:dyDescent="0.25"/>
    <row r="272" s="63" customFormat="1" x14ac:dyDescent="0.25"/>
    <row r="273" s="63" customFormat="1" x14ac:dyDescent="0.25"/>
    <row r="274" s="63" customFormat="1" x14ac:dyDescent="0.25"/>
    <row r="275" s="63" customFormat="1" x14ac:dyDescent="0.25"/>
    <row r="276" s="63" customFormat="1" x14ac:dyDescent="0.25"/>
    <row r="277" s="63" customFormat="1" x14ac:dyDescent="0.25"/>
    <row r="278" s="63" customFormat="1" x14ac:dyDescent="0.25"/>
    <row r="279" s="63" customFormat="1" x14ac:dyDescent="0.25"/>
    <row r="280" s="63" customFormat="1" x14ac:dyDescent="0.25"/>
    <row r="281" s="63" customFormat="1" x14ac:dyDescent="0.25"/>
    <row r="282" s="63" customFormat="1" x14ac:dyDescent="0.25"/>
    <row r="283" s="63" customFormat="1" x14ac:dyDescent="0.25"/>
    <row r="284" s="63" customFormat="1" x14ac:dyDescent="0.25"/>
    <row r="285" s="63" customFormat="1" x14ac:dyDescent="0.25"/>
    <row r="286" s="63" customFormat="1" x14ac:dyDescent="0.25"/>
    <row r="287" s="63" customFormat="1" x14ac:dyDescent="0.25"/>
    <row r="288" s="63" customFormat="1" x14ac:dyDescent="0.25"/>
    <row r="289" s="63" customFormat="1" x14ac:dyDescent="0.25"/>
    <row r="290" s="63" customFormat="1" x14ac:dyDescent="0.25"/>
    <row r="291" s="63" customFormat="1" x14ac:dyDescent="0.25"/>
    <row r="292" s="63" customFormat="1" x14ac:dyDescent="0.25"/>
    <row r="293" s="63" customFormat="1" x14ac:dyDescent="0.25"/>
    <row r="294" s="63" customFormat="1" x14ac:dyDescent="0.25"/>
    <row r="295" s="63" customFormat="1" x14ac:dyDescent="0.25"/>
    <row r="296" s="63" customFormat="1" x14ac:dyDescent="0.25"/>
    <row r="297" s="63" customFormat="1" x14ac:dyDescent="0.25"/>
    <row r="298" s="63" customFormat="1" x14ac:dyDescent="0.25"/>
    <row r="299" s="63" customFormat="1" x14ac:dyDescent="0.25"/>
    <row r="300" s="63" customFormat="1" x14ac:dyDescent="0.25"/>
    <row r="301" s="63" customFormat="1" x14ac:dyDescent="0.25"/>
    <row r="302" s="63" customFormat="1" x14ac:dyDescent="0.25"/>
    <row r="303" s="63" customFormat="1" x14ac:dyDescent="0.25"/>
    <row r="304" s="63" customFormat="1" x14ac:dyDescent="0.25"/>
    <row r="305" s="63" customFormat="1" x14ac:dyDescent="0.25"/>
    <row r="306" s="63" customFormat="1" x14ac:dyDescent="0.25"/>
    <row r="307" s="63" customFormat="1" x14ac:dyDescent="0.25"/>
    <row r="308" s="63" customFormat="1" x14ac:dyDescent="0.25"/>
    <row r="309" s="63" customFormat="1" x14ac:dyDescent="0.25"/>
    <row r="310" s="63" customFormat="1" x14ac:dyDescent="0.25"/>
    <row r="311" s="63" customFormat="1" x14ac:dyDescent="0.25"/>
    <row r="312" s="63" customFormat="1" x14ac:dyDescent="0.25"/>
    <row r="313" s="63" customFormat="1" x14ac:dyDescent="0.25"/>
    <row r="314" s="63" customFormat="1" x14ac:dyDescent="0.25"/>
    <row r="315" s="63" customFormat="1" x14ac:dyDescent="0.25"/>
    <row r="316" s="63" customFormat="1" x14ac:dyDescent="0.25"/>
    <row r="317" s="63" customFormat="1" x14ac:dyDescent="0.25"/>
    <row r="318" s="63" customFormat="1" x14ac:dyDescent="0.25"/>
    <row r="319" s="63" customFormat="1" x14ac:dyDescent="0.25"/>
    <row r="320" s="63" customFormat="1" x14ac:dyDescent="0.25"/>
    <row r="321" s="63" customFormat="1" x14ac:dyDescent="0.25"/>
    <row r="322" s="63" customFormat="1" x14ac:dyDescent="0.25"/>
    <row r="323" s="63" customFormat="1" x14ac:dyDescent="0.25"/>
    <row r="324" s="63" customFormat="1" x14ac:dyDescent="0.25"/>
    <row r="325" s="63" customFormat="1" x14ac:dyDescent="0.25"/>
    <row r="326" s="63" customFormat="1" x14ac:dyDescent="0.25"/>
    <row r="327" s="63" customFormat="1" x14ac:dyDescent="0.25"/>
    <row r="328" s="63" customFormat="1" x14ac:dyDescent="0.25"/>
    <row r="329" s="63" customFormat="1" x14ac:dyDescent="0.25"/>
    <row r="330" s="63" customFormat="1" x14ac:dyDescent="0.25"/>
    <row r="331" s="63" customFormat="1" x14ac:dyDescent="0.25"/>
    <row r="332" s="63" customFormat="1" x14ac:dyDescent="0.25"/>
    <row r="333" s="63" customFormat="1" x14ac:dyDescent="0.25"/>
    <row r="334" s="63" customFormat="1" x14ac:dyDescent="0.25"/>
    <row r="335" s="63" customFormat="1" x14ac:dyDescent="0.25"/>
    <row r="336" s="63" customFormat="1" x14ac:dyDescent="0.25"/>
    <row r="337" s="63" customFormat="1" x14ac:dyDescent="0.25"/>
    <row r="338" s="63" customFormat="1" x14ac:dyDescent="0.25"/>
    <row r="339" s="63" customFormat="1" x14ac:dyDescent="0.25"/>
    <row r="340" s="63" customFormat="1" x14ac:dyDescent="0.25"/>
    <row r="341" s="63" customFormat="1" x14ac:dyDescent="0.25"/>
    <row r="342" s="63" customFormat="1" x14ac:dyDescent="0.25"/>
    <row r="343" s="63" customFormat="1" x14ac:dyDescent="0.25"/>
    <row r="344" s="63" customFormat="1" x14ac:dyDescent="0.25"/>
    <row r="345" s="63" customFormat="1" x14ac:dyDescent="0.25"/>
    <row r="346" s="63" customFormat="1" x14ac:dyDescent="0.25"/>
    <row r="347" s="63" customFormat="1" x14ac:dyDescent="0.25"/>
    <row r="348" s="63" customFormat="1" x14ac:dyDescent="0.25"/>
    <row r="349" s="63" customFormat="1" x14ac:dyDescent="0.25"/>
    <row r="350" s="63" customFormat="1" x14ac:dyDescent="0.25"/>
    <row r="351" s="63" customFormat="1" x14ac:dyDescent="0.25"/>
    <row r="352" s="63" customFormat="1" x14ac:dyDescent="0.25"/>
    <row r="353" s="63" customFormat="1" x14ac:dyDescent="0.25"/>
    <row r="354" s="63" customFormat="1" x14ac:dyDescent="0.25"/>
    <row r="355" s="63" customFormat="1" x14ac:dyDescent="0.25"/>
    <row r="356" s="63" customFormat="1" x14ac:dyDescent="0.25"/>
    <row r="357" s="63" customFormat="1" x14ac:dyDescent="0.25"/>
    <row r="358" s="63" customFormat="1" x14ac:dyDescent="0.25"/>
    <row r="359" s="63" customFormat="1" x14ac:dyDescent="0.25"/>
    <row r="360" s="63" customFormat="1" x14ac:dyDescent="0.25"/>
    <row r="361" s="63" customFormat="1" x14ac:dyDescent="0.25"/>
    <row r="362" s="63" customFormat="1" x14ac:dyDescent="0.25"/>
    <row r="363" s="63" customFormat="1" x14ac:dyDescent="0.25"/>
    <row r="364" s="63" customFormat="1" x14ac:dyDescent="0.25"/>
    <row r="365" s="63" customFormat="1" x14ac:dyDescent="0.25"/>
    <row r="366" s="63" customFormat="1" x14ac:dyDescent="0.25"/>
    <row r="367" s="63" customFormat="1" x14ac:dyDescent="0.25"/>
    <row r="368" s="63" customFormat="1" x14ac:dyDescent="0.25"/>
    <row r="369" s="63" customFormat="1" x14ac:dyDescent="0.25"/>
    <row r="370" s="63" customFormat="1" x14ac:dyDescent="0.25"/>
    <row r="371" s="63" customFormat="1" x14ac:dyDescent="0.25"/>
    <row r="372" s="63" customFormat="1" x14ac:dyDescent="0.25"/>
    <row r="373" s="63" customFormat="1" x14ac:dyDescent="0.25"/>
    <row r="374" s="63" customFormat="1" x14ac:dyDescent="0.25"/>
    <row r="375" s="63" customFormat="1" x14ac:dyDescent="0.25"/>
    <row r="376" s="63" customFormat="1" x14ac:dyDescent="0.25"/>
    <row r="377" s="63" customFormat="1" x14ac:dyDescent="0.25"/>
    <row r="378" s="63" customFormat="1" x14ac:dyDescent="0.25"/>
    <row r="379" s="63" customFormat="1" x14ac:dyDescent="0.25"/>
    <row r="380" s="63" customFormat="1" x14ac:dyDescent="0.25"/>
    <row r="381" s="63" customFormat="1" x14ac:dyDescent="0.25"/>
    <row r="382" s="63" customFormat="1" x14ac:dyDescent="0.25"/>
    <row r="383" s="63" customFormat="1" x14ac:dyDescent="0.25"/>
    <row r="384" s="63" customFormat="1" x14ac:dyDescent="0.25"/>
    <row r="385" s="63" customFormat="1" x14ac:dyDescent="0.25"/>
    <row r="386" s="63" customFormat="1" x14ac:dyDescent="0.25"/>
    <row r="387" s="63" customFormat="1" x14ac:dyDescent="0.25"/>
    <row r="388" s="63" customFormat="1" x14ac:dyDescent="0.25"/>
    <row r="389" s="63" customFormat="1" x14ac:dyDescent="0.25"/>
    <row r="390" s="63" customFormat="1" x14ac:dyDescent="0.25"/>
    <row r="391" s="63" customFormat="1" x14ac:dyDescent="0.25"/>
    <row r="392" s="63" customFormat="1" x14ac:dyDescent="0.25"/>
    <row r="393" s="63" customFormat="1" x14ac:dyDescent="0.25"/>
    <row r="394" s="63" customFormat="1" x14ac:dyDescent="0.25"/>
    <row r="395" s="63" customFormat="1" x14ac:dyDescent="0.25"/>
    <row r="396" s="63" customFormat="1" x14ac:dyDescent="0.25"/>
    <row r="397" s="63" customFormat="1" x14ac:dyDescent="0.25"/>
    <row r="398" s="63" customFormat="1" x14ac:dyDescent="0.25"/>
    <row r="399" s="63" customFormat="1" x14ac:dyDescent="0.25"/>
    <row r="400" s="63" customFormat="1" x14ac:dyDescent="0.25"/>
    <row r="401" s="63" customFormat="1" x14ac:dyDescent="0.25"/>
    <row r="402" s="63" customFormat="1" x14ac:dyDescent="0.25"/>
    <row r="403" s="63" customFormat="1" x14ac:dyDescent="0.25"/>
    <row r="404" s="63" customFormat="1" x14ac:dyDescent="0.25"/>
    <row r="405" s="63" customFormat="1" x14ac:dyDescent="0.25"/>
    <row r="406" s="63" customFormat="1" x14ac:dyDescent="0.25"/>
    <row r="407" s="63" customFormat="1" x14ac:dyDescent="0.25"/>
    <row r="408" s="63" customFormat="1" x14ac:dyDescent="0.25"/>
    <row r="409" s="63" customFormat="1" x14ac:dyDescent="0.25"/>
    <row r="410" s="63" customFormat="1" x14ac:dyDescent="0.25"/>
    <row r="411" s="63" customFormat="1" x14ac:dyDescent="0.25"/>
    <row r="412" s="63" customFormat="1" x14ac:dyDescent="0.25"/>
    <row r="413" s="63" customFormat="1" x14ac:dyDescent="0.25"/>
    <row r="414" s="63" customFormat="1" x14ac:dyDescent="0.25"/>
    <row r="415" s="63" customFormat="1" x14ac:dyDescent="0.25"/>
    <row r="416" s="63" customFormat="1" x14ac:dyDescent="0.25"/>
    <row r="417" s="63" customFormat="1" x14ac:dyDescent="0.25"/>
    <row r="418" s="63" customFormat="1" x14ac:dyDescent="0.25"/>
    <row r="419" s="63" customFormat="1" x14ac:dyDescent="0.25"/>
    <row r="420" s="63" customFormat="1" x14ac:dyDescent="0.25"/>
    <row r="421" s="63" customFormat="1" x14ac:dyDescent="0.25"/>
    <row r="422" s="63" customFormat="1" x14ac:dyDescent="0.25"/>
    <row r="423" s="63" customFormat="1" x14ac:dyDescent="0.25"/>
    <row r="424" s="63" customFormat="1" x14ac:dyDescent="0.25"/>
    <row r="425" s="63" customFormat="1" x14ac:dyDescent="0.25"/>
    <row r="426" s="63" customFormat="1" x14ac:dyDescent="0.25"/>
    <row r="427" s="63" customFormat="1" x14ac:dyDescent="0.25"/>
    <row r="428" s="63" customFormat="1" x14ac:dyDescent="0.25"/>
    <row r="429" s="63" customFormat="1" x14ac:dyDescent="0.25"/>
    <row r="430" s="63" customFormat="1" x14ac:dyDescent="0.25"/>
    <row r="431" s="63" customFormat="1" x14ac:dyDescent="0.25"/>
    <row r="432" s="63" customFormat="1" x14ac:dyDescent="0.25"/>
    <row r="433" s="63" customFormat="1" x14ac:dyDescent="0.25"/>
    <row r="434" s="63" customFormat="1" x14ac:dyDescent="0.25"/>
    <row r="435" s="63" customFormat="1" x14ac:dyDescent="0.25"/>
    <row r="436" s="63" customFormat="1" x14ac:dyDescent="0.25"/>
    <row r="437" s="63" customFormat="1" x14ac:dyDescent="0.25"/>
    <row r="438" s="63" customFormat="1" x14ac:dyDescent="0.25"/>
    <row r="439" s="63" customFormat="1" x14ac:dyDescent="0.25"/>
    <row r="440" s="63" customFormat="1" x14ac:dyDescent="0.25"/>
    <row r="441" s="63" customFormat="1" x14ac:dyDescent="0.25"/>
    <row r="442" s="63" customFormat="1" x14ac:dyDescent="0.25"/>
    <row r="443" s="63" customFormat="1" x14ac:dyDescent="0.25"/>
    <row r="444" s="63" customFormat="1" x14ac:dyDescent="0.25"/>
    <row r="445" s="63" customFormat="1" x14ac:dyDescent="0.25"/>
    <row r="446" s="63" customFormat="1" x14ac:dyDescent="0.25"/>
    <row r="447" s="63" customFormat="1" x14ac:dyDescent="0.25"/>
    <row r="448" s="63" customFormat="1" x14ac:dyDescent="0.25"/>
    <row r="449" s="63" customFormat="1" x14ac:dyDescent="0.25"/>
    <row r="450" s="63" customFormat="1" x14ac:dyDescent="0.25"/>
    <row r="451" s="63" customFormat="1" x14ac:dyDescent="0.25"/>
    <row r="452" s="63" customFormat="1" x14ac:dyDescent="0.25"/>
    <row r="453" s="63" customFormat="1" x14ac:dyDescent="0.25"/>
    <row r="454" s="63" customFormat="1" x14ac:dyDescent="0.25"/>
    <row r="455" s="63" customFormat="1" x14ac:dyDescent="0.25"/>
    <row r="456" s="63" customFormat="1" x14ac:dyDescent="0.25"/>
    <row r="457" s="63" customFormat="1" x14ac:dyDescent="0.25"/>
    <row r="458" s="63" customFormat="1" x14ac:dyDescent="0.25"/>
    <row r="459" s="63" customFormat="1" x14ac:dyDescent="0.25"/>
    <row r="460" s="63" customFormat="1" x14ac:dyDescent="0.25"/>
    <row r="461" s="63" customFormat="1" x14ac:dyDescent="0.25"/>
    <row r="462" s="63" customFormat="1" x14ac:dyDescent="0.25"/>
    <row r="463" s="63" customFormat="1" x14ac:dyDescent="0.25"/>
    <row r="464" s="63" customFormat="1" x14ac:dyDescent="0.25"/>
    <row r="465" s="63" customFormat="1" x14ac:dyDescent="0.25"/>
    <row r="466" s="63" customFormat="1" x14ac:dyDescent="0.25"/>
    <row r="467" s="63" customFormat="1" x14ac:dyDescent="0.25"/>
    <row r="468" s="63" customFormat="1" x14ac:dyDescent="0.25"/>
    <row r="469" s="63" customFormat="1" x14ac:dyDescent="0.25"/>
    <row r="470" s="63" customFormat="1" x14ac:dyDescent="0.25"/>
    <row r="471" s="63" customFormat="1" x14ac:dyDescent="0.25"/>
    <row r="472" s="63" customFormat="1" x14ac:dyDescent="0.25"/>
    <row r="473" s="63" customFormat="1" x14ac:dyDescent="0.25"/>
    <row r="474" s="63" customFormat="1" x14ac:dyDescent="0.25"/>
    <row r="475" s="63" customFormat="1" x14ac:dyDescent="0.25"/>
    <row r="476" s="63" customFormat="1" x14ac:dyDescent="0.25"/>
    <row r="477" s="63" customFormat="1" x14ac:dyDescent="0.25"/>
    <row r="478" s="63" customFormat="1" x14ac:dyDescent="0.25"/>
    <row r="479" s="63" customFormat="1" x14ac:dyDescent="0.25"/>
    <row r="480" s="63" customFormat="1" x14ac:dyDescent="0.25"/>
    <row r="481" s="63" customFormat="1" x14ac:dyDescent="0.25"/>
    <row r="482" s="63" customFormat="1" x14ac:dyDescent="0.25"/>
    <row r="483" s="63" customFormat="1" x14ac:dyDescent="0.25"/>
    <row r="484" s="63" customFormat="1" x14ac:dyDescent="0.25"/>
    <row r="485" s="63" customFormat="1" x14ac:dyDescent="0.25"/>
    <row r="486" s="63" customFormat="1" x14ac:dyDescent="0.25"/>
    <row r="487" s="63" customFormat="1" x14ac:dyDescent="0.25"/>
    <row r="488" s="63" customFormat="1" x14ac:dyDescent="0.25"/>
    <row r="489" s="63" customFormat="1" x14ac:dyDescent="0.25"/>
    <row r="490" s="63" customFormat="1" x14ac:dyDescent="0.25"/>
    <row r="491" s="63" customFormat="1" x14ac:dyDescent="0.25"/>
    <row r="492" s="63" customFormat="1" x14ac:dyDescent="0.25"/>
    <row r="493" s="63" customFormat="1" x14ac:dyDescent="0.25"/>
    <row r="494" s="63" customFormat="1" x14ac:dyDescent="0.25"/>
    <row r="495" s="63" customFormat="1" x14ac:dyDescent="0.25"/>
    <row r="496" s="63" customFormat="1" x14ac:dyDescent="0.25"/>
    <row r="497" s="63" customFormat="1" x14ac:dyDescent="0.25"/>
    <row r="498" s="63" customFormat="1" x14ac:dyDescent="0.25"/>
    <row r="499" s="63" customFormat="1" x14ac:dyDescent="0.25"/>
    <row r="500" s="63" customFormat="1" x14ac:dyDescent="0.25"/>
    <row r="501" s="63" customFormat="1" x14ac:dyDescent="0.25"/>
    <row r="502" s="63" customFormat="1" x14ac:dyDescent="0.25"/>
    <row r="503" s="63" customFormat="1" x14ac:dyDescent="0.25"/>
    <row r="504" s="63" customFormat="1" x14ac:dyDescent="0.25"/>
    <row r="505" s="63" customFormat="1" x14ac:dyDescent="0.25"/>
    <row r="506" s="63" customFormat="1" x14ac:dyDescent="0.25"/>
    <row r="507" s="63" customFormat="1" x14ac:dyDescent="0.25"/>
    <row r="508" s="63" customFormat="1" x14ac:dyDescent="0.25"/>
    <row r="509" s="63" customFormat="1" x14ac:dyDescent="0.25"/>
    <row r="510" s="63" customFormat="1" x14ac:dyDescent="0.25"/>
    <row r="511" s="63" customFormat="1" x14ac:dyDescent="0.25"/>
    <row r="512" s="63" customFormat="1" x14ac:dyDescent="0.25"/>
    <row r="513" s="63" customFormat="1" x14ac:dyDescent="0.25"/>
    <row r="514" s="63" customFormat="1" x14ac:dyDescent="0.25"/>
    <row r="515" s="63" customFormat="1" x14ac:dyDescent="0.25"/>
    <row r="516" s="63" customFormat="1" x14ac:dyDescent="0.25"/>
    <row r="517" s="63" customFormat="1" x14ac:dyDescent="0.25"/>
    <row r="518" s="63" customFormat="1" x14ac:dyDescent="0.25"/>
    <row r="519" s="63" customFormat="1" x14ac:dyDescent="0.25"/>
    <row r="520" s="63" customFormat="1" x14ac:dyDescent="0.25"/>
    <row r="521" s="63" customFormat="1" x14ac:dyDescent="0.25"/>
    <row r="522" s="63" customFormat="1" x14ac:dyDescent="0.25"/>
    <row r="523" s="63" customFormat="1" x14ac:dyDescent="0.25"/>
    <row r="524" s="63" customFormat="1" x14ac:dyDescent="0.25"/>
    <row r="525" s="63" customFormat="1" x14ac:dyDescent="0.25"/>
    <row r="526" s="63" customFormat="1" x14ac:dyDescent="0.25"/>
    <row r="527" s="63" customFormat="1" x14ac:dyDescent="0.25"/>
    <row r="528" s="63" customFormat="1" x14ac:dyDescent="0.25"/>
    <row r="529" s="63" customFormat="1" x14ac:dyDescent="0.25"/>
    <row r="530" s="63" customFormat="1" x14ac:dyDescent="0.25"/>
    <row r="531" s="63" customFormat="1" x14ac:dyDescent="0.25"/>
    <row r="532" s="63" customFormat="1" x14ac:dyDescent="0.25"/>
    <row r="533" s="63" customFormat="1" x14ac:dyDescent="0.25"/>
    <row r="534" s="63" customFormat="1" x14ac:dyDescent="0.25"/>
    <row r="535" s="63" customFormat="1" x14ac:dyDescent="0.25"/>
    <row r="536" s="63" customFormat="1" x14ac:dyDescent="0.25"/>
    <row r="537" s="63" customFormat="1" x14ac:dyDescent="0.25"/>
    <row r="538" s="63" customFormat="1" x14ac:dyDescent="0.25"/>
    <row r="539" s="63" customFormat="1" x14ac:dyDescent="0.25"/>
    <row r="540" s="63" customFormat="1" x14ac:dyDescent="0.25"/>
    <row r="541" s="63" customFormat="1" x14ac:dyDescent="0.25"/>
    <row r="542" s="63" customFormat="1" x14ac:dyDescent="0.25"/>
    <row r="543" s="63" customFormat="1" x14ac:dyDescent="0.25"/>
    <row r="544" s="63" customFormat="1" x14ac:dyDescent="0.25"/>
    <row r="545" s="63" customFormat="1" x14ac:dyDescent="0.25"/>
    <row r="546" s="63" customFormat="1" x14ac:dyDescent="0.25"/>
    <row r="547" s="63" customFormat="1" x14ac:dyDescent="0.25"/>
    <row r="548" s="63" customFormat="1" x14ac:dyDescent="0.25"/>
    <row r="549" s="63" customFormat="1" x14ac:dyDescent="0.25"/>
    <row r="550" s="63" customFormat="1" x14ac:dyDescent="0.25"/>
    <row r="551" s="63" customFormat="1" x14ac:dyDescent="0.25"/>
    <row r="552" s="63" customFormat="1" x14ac:dyDescent="0.25"/>
    <row r="553" s="63" customFormat="1" x14ac:dyDescent="0.25"/>
    <row r="554" s="63" customFormat="1" x14ac:dyDescent="0.25"/>
    <row r="555" s="63" customFormat="1" x14ac:dyDescent="0.25"/>
    <row r="556" s="63" customFormat="1" x14ac:dyDescent="0.25"/>
    <row r="557" s="63" customFormat="1" x14ac:dyDescent="0.25"/>
    <row r="558" s="63" customFormat="1" x14ac:dyDescent="0.25"/>
    <row r="559" s="63" customFormat="1" x14ac:dyDescent="0.25"/>
    <row r="560" s="63" customFormat="1" x14ac:dyDescent="0.25"/>
    <row r="561" s="63" customFormat="1" x14ac:dyDescent="0.25"/>
    <row r="562" s="63" customFormat="1" x14ac:dyDescent="0.25"/>
    <row r="563" s="63" customFormat="1" x14ac:dyDescent="0.25"/>
    <row r="564" s="63" customFormat="1" x14ac:dyDescent="0.25"/>
    <row r="565" s="63" customFormat="1" x14ac:dyDescent="0.25"/>
    <row r="566" s="63" customFormat="1" x14ac:dyDescent="0.25"/>
    <row r="567" s="63" customFormat="1" x14ac:dyDescent="0.25"/>
    <row r="568" s="63" customFormat="1" x14ac:dyDescent="0.25"/>
    <row r="569" s="63" customFormat="1" x14ac:dyDescent="0.25"/>
    <row r="570" s="63" customFormat="1" x14ac:dyDescent="0.25"/>
    <row r="571" s="63" customFormat="1" x14ac:dyDescent="0.25"/>
    <row r="572" s="63" customFormat="1" x14ac:dyDescent="0.25"/>
    <row r="573" s="63" customFormat="1" x14ac:dyDescent="0.25"/>
    <row r="574" s="63" customFormat="1" x14ac:dyDescent="0.25"/>
    <row r="575" s="63" customFormat="1" x14ac:dyDescent="0.25"/>
    <row r="576" s="63" customFormat="1" x14ac:dyDescent="0.25"/>
    <row r="577" s="63" customFormat="1" x14ac:dyDescent="0.25"/>
    <row r="578" s="63" customFormat="1" x14ac:dyDescent="0.25"/>
    <row r="579" s="63" customFormat="1" x14ac:dyDescent="0.25"/>
    <row r="580" s="63" customFormat="1" x14ac:dyDescent="0.25"/>
    <row r="581" s="63" customFormat="1" x14ac:dyDescent="0.25"/>
    <row r="582" s="63" customFormat="1" x14ac:dyDescent="0.25"/>
    <row r="583" s="63" customFormat="1" x14ac:dyDescent="0.25"/>
    <row r="584" s="63" customFormat="1" x14ac:dyDescent="0.25"/>
    <row r="585" s="63" customFormat="1" x14ac:dyDescent="0.25"/>
    <row r="586" s="63" customFormat="1" x14ac:dyDescent="0.25"/>
    <row r="587" s="63" customFormat="1" x14ac:dyDescent="0.25"/>
    <row r="588" s="63" customFormat="1" x14ac:dyDescent="0.25"/>
    <row r="589" s="63" customFormat="1" x14ac:dyDescent="0.25"/>
    <row r="590" s="63" customFormat="1" x14ac:dyDescent="0.25"/>
    <row r="591" s="63" customFormat="1" x14ac:dyDescent="0.25"/>
    <row r="592" s="63" customFormat="1" x14ac:dyDescent="0.25"/>
    <row r="593" s="63" customFormat="1" x14ac:dyDescent="0.25"/>
    <row r="594" s="63" customFormat="1" x14ac:dyDescent="0.25"/>
    <row r="595" s="63" customFormat="1" x14ac:dyDescent="0.25"/>
    <row r="596" s="63" customFormat="1" x14ac:dyDescent="0.25"/>
    <row r="597" s="63" customFormat="1" x14ac:dyDescent="0.25"/>
    <row r="598" s="63" customFormat="1" x14ac:dyDescent="0.25"/>
    <row r="599" s="63" customFormat="1" x14ac:dyDescent="0.25"/>
    <row r="600" s="63" customFormat="1" x14ac:dyDescent="0.25"/>
    <row r="601" s="63" customFormat="1" x14ac:dyDescent="0.25"/>
    <row r="602" s="63" customFormat="1" x14ac:dyDescent="0.25"/>
    <row r="603" s="63" customFormat="1" x14ac:dyDescent="0.25"/>
    <row r="604" s="63" customFormat="1" x14ac:dyDescent="0.25"/>
    <row r="605" s="63" customFormat="1" x14ac:dyDescent="0.25"/>
    <row r="606" s="63" customFormat="1" x14ac:dyDescent="0.25"/>
    <row r="607" s="63" customFormat="1" x14ac:dyDescent="0.25"/>
    <row r="608" s="63" customFormat="1" x14ac:dyDescent="0.25"/>
    <row r="609" s="63" customFormat="1" x14ac:dyDescent="0.25"/>
    <row r="610" s="63" customFormat="1" x14ac:dyDescent="0.25"/>
    <row r="611" s="63" customFormat="1" x14ac:dyDescent="0.25"/>
    <row r="612" s="63" customFormat="1" x14ac:dyDescent="0.25"/>
    <row r="613" s="63" customFormat="1" x14ac:dyDescent="0.25"/>
    <row r="614" s="63" customFormat="1" x14ac:dyDescent="0.25"/>
    <row r="615" s="63" customFormat="1" x14ac:dyDescent="0.25"/>
    <row r="616" s="63" customFormat="1" x14ac:dyDescent="0.25"/>
    <row r="617" s="63" customFormat="1" x14ac:dyDescent="0.25"/>
    <row r="618" s="63" customFormat="1" x14ac:dyDescent="0.25"/>
    <row r="619" s="63" customFormat="1" x14ac:dyDescent="0.25"/>
    <row r="620" s="63" customFormat="1" x14ac:dyDescent="0.25"/>
    <row r="621" s="63" customFormat="1" x14ac:dyDescent="0.25"/>
    <row r="622" s="63" customFormat="1" x14ac:dyDescent="0.25"/>
    <row r="623" s="63" customFormat="1" x14ac:dyDescent="0.25"/>
    <row r="624" s="63" customFormat="1" x14ac:dyDescent="0.25"/>
    <row r="625" s="63" customFormat="1" x14ac:dyDescent="0.25"/>
    <row r="626" s="63" customFormat="1" x14ac:dyDescent="0.25"/>
    <row r="627" s="63" customFormat="1" x14ac:dyDescent="0.25"/>
    <row r="628" s="63" customFormat="1" x14ac:dyDescent="0.25"/>
    <row r="629" s="63" customFormat="1" x14ac:dyDescent="0.25"/>
    <row r="630" s="63" customFormat="1" x14ac:dyDescent="0.25"/>
    <row r="631" s="63" customFormat="1" x14ac:dyDescent="0.25"/>
    <row r="632" s="63" customFormat="1" x14ac:dyDescent="0.25"/>
    <row r="633" s="63" customFormat="1" x14ac:dyDescent="0.25"/>
    <row r="634" s="63" customFormat="1" x14ac:dyDescent="0.25"/>
    <row r="635" s="63" customFormat="1" x14ac:dyDescent="0.25"/>
    <row r="636" s="63" customFormat="1" x14ac:dyDescent="0.25"/>
    <row r="637" s="63" customFormat="1" x14ac:dyDescent="0.25"/>
    <row r="638" s="63" customFormat="1" x14ac:dyDescent="0.25"/>
    <row r="639" s="63" customFormat="1" x14ac:dyDescent="0.25"/>
    <row r="640" s="63" customFormat="1" x14ac:dyDescent="0.25"/>
    <row r="641" s="63" customFormat="1" x14ac:dyDescent="0.25"/>
    <row r="642" s="63" customFormat="1" x14ac:dyDescent="0.25"/>
    <row r="643" s="63" customFormat="1" x14ac:dyDescent="0.25"/>
    <row r="644" s="63" customFormat="1" x14ac:dyDescent="0.25"/>
    <row r="645" s="63" customFormat="1" x14ac:dyDescent="0.25"/>
    <row r="646" s="63" customFormat="1" x14ac:dyDescent="0.25"/>
    <row r="647" s="63" customFormat="1" x14ac:dyDescent="0.25"/>
    <row r="648" s="63" customFormat="1" x14ac:dyDescent="0.25"/>
    <row r="649" s="63" customFormat="1" x14ac:dyDescent="0.25"/>
    <row r="650" s="63" customFormat="1" x14ac:dyDescent="0.25"/>
    <row r="651" s="63" customFormat="1" x14ac:dyDescent="0.25"/>
    <row r="652" s="63" customFormat="1" x14ac:dyDescent="0.25"/>
    <row r="653" s="63" customFormat="1" x14ac:dyDescent="0.25"/>
    <row r="654" s="63" customFormat="1" x14ac:dyDescent="0.25"/>
    <row r="655" s="63" customFormat="1" x14ac:dyDescent="0.25"/>
    <row r="656" s="63" customFormat="1" x14ac:dyDescent="0.25"/>
    <row r="657" s="63" customFormat="1" x14ac:dyDescent="0.25"/>
    <row r="658" s="63" customFormat="1" x14ac:dyDescent="0.25"/>
    <row r="659" s="63" customFormat="1" x14ac:dyDescent="0.25"/>
    <row r="660" s="63" customFormat="1" x14ac:dyDescent="0.25"/>
    <row r="661" s="63" customFormat="1" x14ac:dyDescent="0.25"/>
    <row r="662" s="63" customFormat="1" x14ac:dyDescent="0.25"/>
    <row r="663" s="63" customFormat="1" x14ac:dyDescent="0.25"/>
    <row r="664" s="63" customFormat="1" x14ac:dyDescent="0.25"/>
    <row r="665" s="63" customFormat="1" x14ac:dyDescent="0.25"/>
    <row r="666" s="63" customFormat="1" x14ac:dyDescent="0.25"/>
    <row r="667" s="63" customFormat="1" x14ac:dyDescent="0.25"/>
    <row r="668" s="63" customFormat="1" x14ac:dyDescent="0.25"/>
    <row r="669" s="63" customFormat="1" x14ac:dyDescent="0.25"/>
    <row r="670" s="63" customFormat="1" x14ac:dyDescent="0.25"/>
    <row r="671" s="63" customFormat="1" x14ac:dyDescent="0.25"/>
    <row r="672" s="63" customFormat="1" x14ac:dyDescent="0.25"/>
    <row r="673" s="63" customFormat="1" x14ac:dyDescent="0.25"/>
    <row r="674" s="63" customFormat="1" x14ac:dyDescent="0.25"/>
    <row r="675" s="63" customFormat="1" x14ac:dyDescent="0.25"/>
    <row r="676" s="63" customFormat="1" x14ac:dyDescent="0.25"/>
    <row r="677" s="63" customFormat="1" x14ac:dyDescent="0.25"/>
    <row r="678" s="63" customFormat="1" x14ac:dyDescent="0.25"/>
    <row r="679" s="63" customFormat="1" x14ac:dyDescent="0.25"/>
    <row r="680" s="63" customFormat="1" x14ac:dyDescent="0.25"/>
    <row r="681" s="63" customFormat="1" x14ac:dyDescent="0.25"/>
    <row r="682" s="63" customFormat="1" x14ac:dyDescent="0.25"/>
    <row r="683" s="63" customFormat="1" x14ac:dyDescent="0.25"/>
    <row r="684" s="63" customFormat="1" x14ac:dyDescent="0.25"/>
    <row r="685" s="63" customFormat="1" x14ac:dyDescent="0.25"/>
    <row r="686" s="63" customFormat="1" x14ac:dyDescent="0.25"/>
    <row r="687" s="63" customFormat="1" x14ac:dyDescent="0.25"/>
    <row r="688" s="63" customFormat="1" x14ac:dyDescent="0.25"/>
    <row r="689" s="63" customFormat="1" x14ac:dyDescent="0.25"/>
    <row r="690" s="63" customFormat="1" x14ac:dyDescent="0.25"/>
    <row r="691" s="63" customFormat="1" x14ac:dyDescent="0.25"/>
    <row r="692" s="63" customFormat="1" x14ac:dyDescent="0.25"/>
    <row r="693" s="63" customFormat="1" x14ac:dyDescent="0.25"/>
    <row r="694" s="63" customFormat="1" x14ac:dyDescent="0.25"/>
    <row r="695" s="63" customFormat="1" x14ac:dyDescent="0.25"/>
    <row r="696" s="63" customFormat="1" x14ac:dyDescent="0.25"/>
    <row r="697" s="63" customFormat="1" x14ac:dyDescent="0.25"/>
    <row r="698" s="63" customFormat="1" x14ac:dyDescent="0.25"/>
    <row r="699" s="63" customFormat="1" x14ac:dyDescent="0.25"/>
    <row r="700" s="63" customFormat="1" x14ac:dyDescent="0.25"/>
    <row r="701" s="63" customFormat="1" x14ac:dyDescent="0.25"/>
    <row r="702" s="63" customFormat="1" x14ac:dyDescent="0.25"/>
    <row r="703" s="63" customFormat="1" x14ac:dyDescent="0.25"/>
    <row r="704" s="63" customFormat="1" x14ac:dyDescent="0.25"/>
    <row r="705" s="63" customFormat="1" x14ac:dyDescent="0.25"/>
    <row r="706" s="63" customFormat="1" x14ac:dyDescent="0.25"/>
    <row r="707" s="63" customFormat="1" x14ac:dyDescent="0.25"/>
    <row r="708" s="63" customFormat="1" x14ac:dyDescent="0.25"/>
    <row r="709" s="63" customFormat="1" x14ac:dyDescent="0.25"/>
    <row r="710" s="63" customFormat="1" x14ac:dyDescent="0.25"/>
    <row r="711" s="63" customFormat="1" x14ac:dyDescent="0.25"/>
    <row r="712" s="63" customFormat="1" x14ac:dyDescent="0.25"/>
    <row r="713" s="63" customFormat="1" x14ac:dyDescent="0.25"/>
    <row r="714" s="63" customFormat="1" x14ac:dyDescent="0.25"/>
    <row r="715" s="63" customFormat="1" x14ac:dyDescent="0.25"/>
    <row r="716" s="63" customFormat="1" x14ac:dyDescent="0.25"/>
    <row r="717" s="63" customFormat="1" x14ac:dyDescent="0.25"/>
    <row r="718" s="63" customFormat="1" x14ac:dyDescent="0.25"/>
    <row r="719" s="63" customFormat="1" x14ac:dyDescent="0.25"/>
    <row r="720" s="63" customFormat="1" x14ac:dyDescent="0.25"/>
    <row r="721" s="63" customFormat="1" x14ac:dyDescent="0.25"/>
    <row r="722" s="63" customFormat="1" x14ac:dyDescent="0.25"/>
    <row r="723" s="63" customFormat="1" x14ac:dyDescent="0.25"/>
    <row r="724" s="63" customFormat="1" x14ac:dyDescent="0.25"/>
    <row r="725" s="63" customFormat="1" x14ac:dyDescent="0.25"/>
    <row r="726" s="63" customFormat="1" x14ac:dyDescent="0.25"/>
    <row r="727" s="63" customFormat="1" x14ac:dyDescent="0.25"/>
    <row r="728" s="63" customFormat="1" x14ac:dyDescent="0.25"/>
    <row r="729" s="63" customFormat="1" x14ac:dyDescent="0.25"/>
    <row r="730" s="63" customFormat="1" x14ac:dyDescent="0.25"/>
    <row r="731" s="63" customFormat="1" x14ac:dyDescent="0.25"/>
    <row r="732" s="63" customFormat="1" x14ac:dyDescent="0.25"/>
    <row r="733" s="63" customFormat="1" x14ac:dyDescent="0.25"/>
    <row r="734" s="63" customFormat="1" x14ac:dyDescent="0.25"/>
    <row r="735" s="63" customFormat="1" x14ac:dyDescent="0.25"/>
    <row r="736" s="63" customFormat="1" x14ac:dyDescent="0.25"/>
    <row r="737" s="63" customFormat="1" x14ac:dyDescent="0.25"/>
    <row r="738" s="63" customFormat="1" x14ac:dyDescent="0.25"/>
    <row r="739" s="63" customFormat="1" x14ac:dyDescent="0.25"/>
    <row r="740" s="63" customFormat="1" x14ac:dyDescent="0.25"/>
    <row r="741" s="63" customFormat="1" x14ac:dyDescent="0.25"/>
    <row r="742" s="63" customFormat="1" x14ac:dyDescent="0.25"/>
    <row r="743" s="63" customFormat="1" x14ac:dyDescent="0.25"/>
    <row r="744" s="63" customFormat="1" x14ac:dyDescent="0.25"/>
    <row r="745" s="63" customFormat="1" x14ac:dyDescent="0.25"/>
    <row r="746" s="63" customFormat="1" x14ac:dyDescent="0.25"/>
    <row r="747" s="63" customFormat="1" x14ac:dyDescent="0.25"/>
    <row r="748" s="63" customFormat="1" x14ac:dyDescent="0.25"/>
    <row r="749" s="63" customFormat="1" x14ac:dyDescent="0.25"/>
    <row r="750" s="63" customFormat="1" x14ac:dyDescent="0.25"/>
    <row r="751" s="63" customFormat="1" x14ac:dyDescent="0.25"/>
    <row r="752" s="63" customFormat="1" x14ac:dyDescent="0.25"/>
    <row r="753" s="63" customFormat="1" x14ac:dyDescent="0.25"/>
    <row r="754" s="63" customFormat="1" x14ac:dyDescent="0.25"/>
    <row r="755" s="63" customFormat="1" x14ac:dyDescent="0.25"/>
    <row r="756" s="63" customFormat="1" x14ac:dyDescent="0.25"/>
    <row r="757" s="63" customFormat="1" x14ac:dyDescent="0.25"/>
    <row r="758" s="63" customFormat="1" x14ac:dyDescent="0.25"/>
    <row r="759" s="63" customFormat="1" x14ac:dyDescent="0.25"/>
    <row r="760" s="63" customFormat="1" x14ac:dyDescent="0.25"/>
    <row r="761" s="63" customFormat="1" x14ac:dyDescent="0.25"/>
    <row r="762" s="63" customFormat="1" x14ac:dyDescent="0.25"/>
    <row r="763" s="63" customFormat="1" x14ac:dyDescent="0.25"/>
    <row r="764" s="63" customFormat="1" x14ac:dyDescent="0.25"/>
    <row r="765" s="63" customFormat="1" x14ac:dyDescent="0.25"/>
    <row r="766" s="63" customFormat="1" x14ac:dyDescent="0.25"/>
    <row r="767" s="63" customFormat="1" x14ac:dyDescent="0.25"/>
    <row r="768" s="63" customFormat="1" x14ac:dyDescent="0.25"/>
    <row r="769" s="63" customFormat="1" x14ac:dyDescent="0.25"/>
    <row r="770" s="63" customFormat="1" x14ac:dyDescent="0.25"/>
    <row r="771" s="63" customFormat="1" x14ac:dyDescent="0.25"/>
    <row r="772" s="63" customFormat="1" x14ac:dyDescent="0.25"/>
    <row r="773" s="63" customFormat="1" x14ac:dyDescent="0.25"/>
  </sheetData>
  <phoneticPr fontId="3" type="noConversion"/>
  <printOptions gridLines="1"/>
  <pageMargins left="0.19685039370078741" right="0.27559055118110237" top="0.27559055118110237" bottom="0.23622047244094491" header="0.19685039370078741" footer="0.15748031496062992"/>
  <pageSetup paperSize="9" scale="41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4"/>
  <sheetViews>
    <sheetView view="pageBreakPreview" zoomScale="90" zoomScaleNormal="100" zoomScaleSheetLayoutView="90" workbookViewId="0">
      <selection activeCell="C4" sqref="C4"/>
    </sheetView>
  </sheetViews>
  <sheetFormatPr defaultColWidth="9.140625" defaultRowHeight="15" x14ac:dyDescent="0.25"/>
  <cols>
    <col min="1" max="2" width="20.7109375" style="15" customWidth="1"/>
    <col min="3" max="19" width="15.7109375" style="74" customWidth="1"/>
    <col min="20" max="22" width="15.7109375" style="15" customWidth="1"/>
    <col min="23" max="16384" width="9.140625" style="15"/>
  </cols>
  <sheetData>
    <row r="1" spans="1:22" x14ac:dyDescent="0.25">
      <c r="C1" s="45" t="s">
        <v>8</v>
      </c>
      <c r="D1" s="45" t="s">
        <v>8</v>
      </c>
      <c r="E1" s="45" t="s">
        <v>8</v>
      </c>
      <c r="F1" s="45" t="s">
        <v>8</v>
      </c>
      <c r="G1" s="45" t="s">
        <v>8</v>
      </c>
      <c r="H1" s="45" t="s">
        <v>8</v>
      </c>
      <c r="I1" s="45" t="s">
        <v>8</v>
      </c>
      <c r="J1" s="45" t="s">
        <v>8</v>
      </c>
      <c r="K1" s="45" t="s">
        <v>8</v>
      </c>
      <c r="L1" s="45" t="s">
        <v>8</v>
      </c>
      <c r="M1" s="45" t="s">
        <v>8</v>
      </c>
      <c r="N1" s="45" t="s">
        <v>8</v>
      </c>
      <c r="O1" s="45" t="s">
        <v>8</v>
      </c>
      <c r="P1" s="45" t="s">
        <v>8</v>
      </c>
      <c r="Q1" s="45" t="s">
        <v>8</v>
      </c>
      <c r="R1" s="45" t="s">
        <v>8</v>
      </c>
      <c r="S1" s="45" t="s">
        <v>8</v>
      </c>
      <c r="T1" s="45" t="s">
        <v>8</v>
      </c>
      <c r="U1" s="45" t="s">
        <v>8</v>
      </c>
      <c r="V1" s="45" t="s">
        <v>8</v>
      </c>
    </row>
    <row r="2" spans="1:22" s="49" customFormat="1" x14ac:dyDescent="0.25">
      <c r="A2" s="46"/>
      <c r="B2" s="47"/>
      <c r="C2" s="48">
        <f>'Funding Gap'!B4</f>
        <v>2023</v>
      </c>
      <c r="D2" s="48">
        <f>C2+1</f>
        <v>2024</v>
      </c>
      <c r="E2" s="48">
        <f t="shared" ref="E2:V2" si="0">D2+1</f>
        <v>2025</v>
      </c>
      <c r="F2" s="48">
        <f t="shared" si="0"/>
        <v>2026</v>
      </c>
      <c r="G2" s="48">
        <f t="shared" si="0"/>
        <v>2027</v>
      </c>
      <c r="H2" s="48">
        <f t="shared" si="0"/>
        <v>2028</v>
      </c>
      <c r="I2" s="48">
        <f t="shared" si="0"/>
        <v>2029</v>
      </c>
      <c r="J2" s="48">
        <f t="shared" si="0"/>
        <v>2030</v>
      </c>
      <c r="K2" s="48">
        <f t="shared" si="0"/>
        <v>2031</v>
      </c>
      <c r="L2" s="48">
        <f t="shared" si="0"/>
        <v>2032</v>
      </c>
      <c r="M2" s="48">
        <f t="shared" si="0"/>
        <v>2033</v>
      </c>
      <c r="N2" s="48">
        <f t="shared" si="0"/>
        <v>2034</v>
      </c>
      <c r="O2" s="48">
        <f t="shared" si="0"/>
        <v>2035</v>
      </c>
      <c r="P2" s="48">
        <f t="shared" si="0"/>
        <v>2036</v>
      </c>
      <c r="Q2" s="48">
        <f t="shared" si="0"/>
        <v>2037</v>
      </c>
      <c r="R2" s="48">
        <f t="shared" si="0"/>
        <v>2038</v>
      </c>
      <c r="S2" s="48">
        <f t="shared" si="0"/>
        <v>2039</v>
      </c>
      <c r="T2" s="48">
        <f t="shared" si="0"/>
        <v>2040</v>
      </c>
      <c r="U2" s="48">
        <f t="shared" si="0"/>
        <v>2041</v>
      </c>
      <c r="V2" s="48">
        <f t="shared" si="0"/>
        <v>2042</v>
      </c>
    </row>
    <row r="3" spans="1:22" s="51" customFormat="1" x14ac:dyDescent="0.25">
      <c r="A3" s="45" t="s">
        <v>1</v>
      </c>
      <c r="B3" s="45" t="s">
        <v>28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x14ac:dyDescent="0.25">
      <c r="A4" s="66" t="s">
        <v>32</v>
      </c>
      <c r="B4" s="67"/>
      <c r="C4" s="68">
        <v>0</v>
      </c>
      <c r="D4" s="68">
        <v>0</v>
      </c>
      <c r="E4" s="68">
        <v>0</v>
      </c>
      <c r="F4" s="68">
        <v>0</v>
      </c>
      <c r="G4" s="68">
        <v>0</v>
      </c>
      <c r="H4" s="68">
        <v>0</v>
      </c>
      <c r="I4" s="68">
        <v>0</v>
      </c>
      <c r="J4" s="68">
        <v>0</v>
      </c>
      <c r="K4" s="68">
        <v>0</v>
      </c>
      <c r="L4" s="68">
        <v>0</v>
      </c>
      <c r="M4" s="68">
        <v>0</v>
      </c>
      <c r="N4" s="68">
        <v>0</v>
      </c>
      <c r="O4" s="68">
        <v>0</v>
      </c>
      <c r="P4" s="68">
        <v>0</v>
      </c>
      <c r="Q4" s="68">
        <v>0</v>
      </c>
      <c r="R4" s="68">
        <v>0</v>
      </c>
      <c r="S4" s="68">
        <v>0</v>
      </c>
      <c r="T4" s="68">
        <v>0</v>
      </c>
      <c r="U4" s="68">
        <v>0</v>
      </c>
      <c r="V4" s="68">
        <v>0</v>
      </c>
    </row>
    <row r="5" spans="1:22" x14ac:dyDescent="0.25">
      <c r="A5" s="66" t="s">
        <v>32</v>
      </c>
      <c r="B5" s="67"/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68">
        <v>0</v>
      </c>
      <c r="O5" s="68">
        <v>0</v>
      </c>
      <c r="P5" s="68">
        <v>0</v>
      </c>
      <c r="Q5" s="68">
        <v>0</v>
      </c>
      <c r="R5" s="68">
        <v>0</v>
      </c>
      <c r="S5" s="68">
        <v>0</v>
      </c>
      <c r="T5" s="68">
        <v>0</v>
      </c>
      <c r="U5" s="68">
        <v>0</v>
      </c>
      <c r="V5" s="68">
        <v>0</v>
      </c>
    </row>
    <row r="6" spans="1:22" x14ac:dyDescent="0.25">
      <c r="A6" s="66" t="s">
        <v>32</v>
      </c>
      <c r="B6" s="67"/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</row>
    <row r="7" spans="1:22" x14ac:dyDescent="0.25">
      <c r="A7" s="66" t="s">
        <v>32</v>
      </c>
      <c r="B7" s="67"/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</row>
    <row r="8" spans="1:22" x14ac:dyDescent="0.25">
      <c r="A8" s="66" t="s">
        <v>32</v>
      </c>
      <c r="B8" s="67"/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</row>
    <row r="9" spans="1:22" s="17" customFormat="1" x14ac:dyDescent="0.25">
      <c r="A9" s="69" t="s">
        <v>31</v>
      </c>
      <c r="B9" s="70"/>
      <c r="C9" s="71">
        <f>SUM(C4:C8)</f>
        <v>0</v>
      </c>
      <c r="D9" s="71">
        <f>SUM(D4:D8)</f>
        <v>0</v>
      </c>
      <c r="E9" s="71">
        <f>SUM(E4:E8)</f>
        <v>0</v>
      </c>
      <c r="F9" s="71">
        <f t="shared" ref="F9:G9" si="1">SUM(F4:F8)</f>
        <v>0</v>
      </c>
      <c r="G9" s="71">
        <f t="shared" si="1"/>
        <v>0</v>
      </c>
      <c r="H9" s="71">
        <f>SUM(H4:H8)</f>
        <v>0</v>
      </c>
      <c r="I9" s="71">
        <f t="shared" ref="I9:V9" si="2">SUM(I4:I8)</f>
        <v>0</v>
      </c>
      <c r="J9" s="71">
        <f t="shared" si="2"/>
        <v>0</v>
      </c>
      <c r="K9" s="71">
        <f t="shared" si="2"/>
        <v>0</v>
      </c>
      <c r="L9" s="71">
        <f t="shared" si="2"/>
        <v>0</v>
      </c>
      <c r="M9" s="71">
        <f t="shared" si="2"/>
        <v>0</v>
      </c>
      <c r="N9" s="71">
        <f t="shared" si="2"/>
        <v>0</v>
      </c>
      <c r="O9" s="71">
        <f t="shared" si="2"/>
        <v>0</v>
      </c>
      <c r="P9" s="71">
        <f t="shared" si="2"/>
        <v>0</v>
      </c>
      <c r="Q9" s="71">
        <f t="shared" si="2"/>
        <v>0</v>
      </c>
      <c r="R9" s="71">
        <f t="shared" si="2"/>
        <v>0</v>
      </c>
      <c r="S9" s="71">
        <f t="shared" si="2"/>
        <v>0</v>
      </c>
      <c r="T9" s="71">
        <f t="shared" si="2"/>
        <v>0</v>
      </c>
      <c r="U9" s="71">
        <f t="shared" si="2"/>
        <v>0</v>
      </c>
      <c r="V9" s="71">
        <f t="shared" si="2"/>
        <v>0</v>
      </c>
    </row>
    <row r="10" spans="1:22" x14ac:dyDescent="0.25">
      <c r="A10" s="72"/>
      <c r="B10" s="73"/>
      <c r="T10" s="74"/>
      <c r="U10" s="74"/>
      <c r="V10" s="74"/>
    </row>
    <row r="24" spans="1:2" x14ac:dyDescent="0.25">
      <c r="A24" s="75"/>
      <c r="B24" s="75"/>
    </row>
  </sheetData>
  <protectedRanges>
    <protectedRange sqref="I10:O10" name="Bereik1"/>
  </protectedRanges>
  <phoneticPr fontId="3" type="noConversion"/>
  <printOptions gridLines="1"/>
  <pageMargins left="0.27559055118110237" right="0.19685039370078741" top="0.27559055118110237" bottom="0.23622047244094491" header="0.19685039370078741" footer="0.15748031496062992"/>
  <pageSetup paperSize="9" scale="41" pageOrder="overThenDown" orientation="landscape" r:id="rId1"/>
  <headerFooter alignWithMargins="0"/>
  <ignoredErrors>
    <ignoredError sqref="D9:G9 I9:V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"/>
  <sheetViews>
    <sheetView view="pageBreakPreview" zoomScaleNormal="100" zoomScaleSheetLayoutView="100" workbookViewId="0">
      <selection activeCell="C2" sqref="C2"/>
    </sheetView>
  </sheetViews>
  <sheetFormatPr defaultRowHeight="15" x14ac:dyDescent="0.25"/>
  <cols>
    <col min="1" max="2" width="20.7109375" customWidth="1"/>
    <col min="3" max="22" width="15.7109375" customWidth="1"/>
  </cols>
  <sheetData>
    <row r="1" spans="1:22" x14ac:dyDescent="0.25"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  <c r="H1" s="6" t="s">
        <v>8</v>
      </c>
      <c r="I1" s="6" t="s">
        <v>8</v>
      </c>
      <c r="J1" s="6" t="s">
        <v>8</v>
      </c>
      <c r="K1" s="6" t="s">
        <v>8</v>
      </c>
      <c r="L1" s="6" t="s">
        <v>8</v>
      </c>
      <c r="M1" s="6" t="s">
        <v>8</v>
      </c>
      <c r="N1" s="6" t="s">
        <v>8</v>
      </c>
      <c r="O1" s="6" t="s">
        <v>8</v>
      </c>
      <c r="P1" s="6" t="s">
        <v>8</v>
      </c>
      <c r="Q1" s="6" t="s">
        <v>8</v>
      </c>
      <c r="R1" s="6" t="s">
        <v>8</v>
      </c>
      <c r="S1" s="6" t="s">
        <v>8</v>
      </c>
      <c r="T1" s="6" t="s">
        <v>8</v>
      </c>
      <c r="U1" s="6" t="s">
        <v>8</v>
      </c>
      <c r="V1" s="6" t="s">
        <v>8</v>
      </c>
    </row>
    <row r="2" spans="1:22" x14ac:dyDescent="0.25">
      <c r="A2" s="9"/>
      <c r="B2" s="13"/>
      <c r="C2" s="48">
        <f>'Funding Gap'!B4</f>
        <v>2023</v>
      </c>
      <c r="D2" s="8">
        <f>C2+1</f>
        <v>2024</v>
      </c>
      <c r="E2" s="8">
        <f t="shared" ref="E2:V2" si="0">D2+1</f>
        <v>2025</v>
      </c>
      <c r="F2" s="8">
        <f t="shared" si="0"/>
        <v>2026</v>
      </c>
      <c r="G2" s="8">
        <f t="shared" si="0"/>
        <v>2027</v>
      </c>
      <c r="H2" s="8">
        <f t="shared" si="0"/>
        <v>2028</v>
      </c>
      <c r="I2" s="8">
        <f t="shared" si="0"/>
        <v>2029</v>
      </c>
      <c r="J2" s="8">
        <f t="shared" si="0"/>
        <v>2030</v>
      </c>
      <c r="K2" s="8">
        <f t="shared" si="0"/>
        <v>2031</v>
      </c>
      <c r="L2" s="8">
        <f t="shared" si="0"/>
        <v>2032</v>
      </c>
      <c r="M2" s="8">
        <f t="shared" si="0"/>
        <v>2033</v>
      </c>
      <c r="N2" s="8">
        <f t="shared" si="0"/>
        <v>2034</v>
      </c>
      <c r="O2" s="8">
        <f t="shared" si="0"/>
        <v>2035</v>
      </c>
      <c r="P2" s="8">
        <f t="shared" si="0"/>
        <v>2036</v>
      </c>
      <c r="Q2" s="8">
        <f t="shared" si="0"/>
        <v>2037</v>
      </c>
      <c r="R2" s="8">
        <f t="shared" si="0"/>
        <v>2038</v>
      </c>
      <c r="S2" s="8">
        <f t="shared" si="0"/>
        <v>2039</v>
      </c>
      <c r="T2" s="8">
        <f t="shared" si="0"/>
        <v>2040</v>
      </c>
      <c r="U2" s="8">
        <f t="shared" si="0"/>
        <v>2041</v>
      </c>
      <c r="V2" s="8">
        <f t="shared" si="0"/>
        <v>2042</v>
      </c>
    </row>
    <row r="3" spans="1:22" x14ac:dyDescent="0.25">
      <c r="A3" s="6" t="s">
        <v>11</v>
      </c>
      <c r="B3" s="6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5" t="s">
        <v>33</v>
      </c>
      <c r="B4" s="1"/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</row>
    <row r="5" spans="1:22" x14ac:dyDescent="0.25">
      <c r="A5" s="5" t="s">
        <v>34</v>
      </c>
      <c r="B5" s="1"/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</row>
    <row r="6" spans="1:22" x14ac:dyDescent="0.25">
      <c r="A6" s="5" t="s">
        <v>35</v>
      </c>
      <c r="B6" s="1"/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</row>
    <row r="7" spans="1:22" x14ac:dyDescent="0.25">
      <c r="A7" s="7" t="s">
        <v>36</v>
      </c>
      <c r="B7" s="1"/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</row>
    <row r="8" spans="1:22" x14ac:dyDescent="0.25">
      <c r="A8" s="5" t="s">
        <v>37</v>
      </c>
      <c r="B8" s="1"/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</row>
    <row r="9" spans="1:22" x14ac:dyDescent="0.25">
      <c r="A9" s="5" t="s">
        <v>38</v>
      </c>
      <c r="B9" s="1"/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</row>
    <row r="10" spans="1:22" x14ac:dyDescent="0.25">
      <c r="A10" s="5" t="s">
        <v>39</v>
      </c>
      <c r="B10" s="1"/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</row>
    <row r="11" spans="1:22" x14ac:dyDescent="0.25">
      <c r="A11" s="7" t="s">
        <v>40</v>
      </c>
      <c r="B11" s="1"/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</row>
    <row r="12" spans="1:22" x14ac:dyDescent="0.25">
      <c r="A12" s="5" t="s">
        <v>41</v>
      </c>
      <c r="B12" s="1"/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</row>
    <row r="13" spans="1:22" x14ac:dyDescent="0.25">
      <c r="A13" s="5" t="s">
        <v>29</v>
      </c>
      <c r="B13" s="1"/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</row>
    <row r="14" spans="1:22" x14ac:dyDescent="0.25">
      <c r="A14" s="5" t="s">
        <v>29</v>
      </c>
      <c r="B14" s="1"/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</row>
    <row r="15" spans="1:22" x14ac:dyDescent="0.25">
      <c r="A15" s="5" t="s">
        <v>29</v>
      </c>
      <c r="B15" s="1"/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</row>
    <row r="16" spans="1:22" x14ac:dyDescent="0.25">
      <c r="A16" s="5" t="s">
        <v>29</v>
      </c>
      <c r="B16" s="1"/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</row>
    <row r="17" spans="1:22" x14ac:dyDescent="0.25">
      <c r="A17" s="5" t="s">
        <v>29</v>
      </c>
      <c r="B17" s="1"/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</row>
    <row r="18" spans="1:22" x14ac:dyDescent="0.25">
      <c r="A18" s="5" t="s">
        <v>29</v>
      </c>
      <c r="B18" s="1"/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</row>
    <row r="19" spans="1:22" s="2" customFormat="1" x14ac:dyDescent="0.25">
      <c r="A19" s="12" t="s">
        <v>31</v>
      </c>
      <c r="B19" s="10"/>
      <c r="C19" s="11">
        <f>SUM(C4:C18)</f>
        <v>0</v>
      </c>
      <c r="D19" s="11">
        <f t="shared" ref="D19:V19" si="1">SUM(D4:D18)</f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  <c r="H19" s="11">
        <f t="shared" si="1"/>
        <v>0</v>
      </c>
      <c r="I19" s="11">
        <f t="shared" si="1"/>
        <v>0</v>
      </c>
      <c r="J19" s="11">
        <f t="shared" si="1"/>
        <v>0</v>
      </c>
      <c r="K19" s="11">
        <f t="shared" si="1"/>
        <v>0</v>
      </c>
      <c r="L19" s="11">
        <f t="shared" si="1"/>
        <v>0</v>
      </c>
      <c r="M19" s="11">
        <f t="shared" si="1"/>
        <v>0</v>
      </c>
      <c r="N19" s="11">
        <f t="shared" si="1"/>
        <v>0</v>
      </c>
      <c r="O19" s="11">
        <f t="shared" si="1"/>
        <v>0</v>
      </c>
      <c r="P19" s="11">
        <f t="shared" si="1"/>
        <v>0</v>
      </c>
      <c r="Q19" s="11">
        <f t="shared" si="1"/>
        <v>0</v>
      </c>
      <c r="R19" s="11">
        <f t="shared" si="1"/>
        <v>0</v>
      </c>
      <c r="S19" s="11">
        <f t="shared" si="1"/>
        <v>0</v>
      </c>
      <c r="T19" s="11">
        <f t="shared" si="1"/>
        <v>0</v>
      </c>
      <c r="U19" s="11">
        <f t="shared" si="1"/>
        <v>0</v>
      </c>
      <c r="V19" s="11">
        <f t="shared" si="1"/>
        <v>0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view="pageBreakPreview" topLeftCell="A7" zoomScaleNormal="100" zoomScaleSheetLayoutView="100" workbookViewId="0">
      <selection activeCell="E40" sqref="E40"/>
    </sheetView>
  </sheetViews>
  <sheetFormatPr defaultRowHeight="15" x14ac:dyDescent="0.25"/>
  <cols>
    <col min="1" max="4" width="20.7109375" style="77" customWidth="1"/>
    <col min="5" max="5" width="22.5703125" style="77" bestFit="1" customWidth="1"/>
    <col min="6" max="6" width="20.7109375" style="77" customWidth="1"/>
    <col min="7" max="7" width="32.5703125" style="77" bestFit="1" customWidth="1"/>
    <col min="8" max="8" width="20.7109375" style="77" customWidth="1"/>
    <col min="9" max="9" width="23" style="15" bestFit="1" customWidth="1"/>
    <col min="10" max="16384" width="9.140625" style="15"/>
  </cols>
  <sheetData>
    <row r="1" spans="1:9" x14ac:dyDescent="0.25">
      <c r="A1" s="76" t="s">
        <v>47</v>
      </c>
    </row>
    <row r="2" spans="1:9" ht="30" x14ac:dyDescent="0.25">
      <c r="A2" s="120" t="s">
        <v>8</v>
      </c>
      <c r="B2" s="121"/>
      <c r="C2" s="20" t="s">
        <v>4</v>
      </c>
      <c r="D2" s="20" t="s">
        <v>3</v>
      </c>
      <c r="E2" s="20" t="s">
        <v>22</v>
      </c>
      <c r="F2" s="20" t="s">
        <v>9</v>
      </c>
      <c r="G2" s="20" t="s">
        <v>15</v>
      </c>
      <c r="H2" s="20" t="s">
        <v>1</v>
      </c>
      <c r="I2" s="20" t="s">
        <v>16</v>
      </c>
    </row>
    <row r="3" spans="1:9" x14ac:dyDescent="0.25">
      <c r="A3" s="23"/>
      <c r="B3" s="23"/>
      <c r="C3" s="78">
        <v>0.04</v>
      </c>
      <c r="D3" s="23"/>
      <c r="E3" s="23"/>
      <c r="F3" s="26"/>
      <c r="G3" s="26"/>
      <c r="H3" s="26"/>
      <c r="I3" s="26"/>
    </row>
    <row r="4" spans="1:9" x14ac:dyDescent="0.25">
      <c r="A4" s="27">
        <v>2038</v>
      </c>
      <c r="B4" s="23">
        <v>15</v>
      </c>
      <c r="C4" s="79">
        <f t="shared" ref="C4:C32" si="0">POWER((1+C$3),B4)</f>
        <v>1.8009435055069167</v>
      </c>
      <c r="D4" s="29">
        <v>0</v>
      </c>
      <c r="E4" s="29">
        <f t="shared" ref="E4:E32" si="1">D4/C4</f>
        <v>0</v>
      </c>
      <c r="F4" s="30">
        <v>0</v>
      </c>
      <c r="G4" s="30">
        <f t="shared" ref="G4:G32" si="2">F4/C4</f>
        <v>0</v>
      </c>
      <c r="H4" s="30">
        <v>0</v>
      </c>
      <c r="I4" s="30">
        <f t="shared" ref="I4:I32" si="3">H4/C4</f>
        <v>0</v>
      </c>
    </row>
    <row r="5" spans="1:9" x14ac:dyDescent="0.25">
      <c r="A5" s="27">
        <f>A4+1</f>
        <v>2039</v>
      </c>
      <c r="B5" s="23">
        <v>16</v>
      </c>
      <c r="C5" s="79">
        <f t="shared" si="0"/>
        <v>1.8729812457271937</v>
      </c>
      <c r="D5" s="29">
        <v>0</v>
      </c>
      <c r="E5" s="29">
        <f t="shared" si="1"/>
        <v>0</v>
      </c>
      <c r="F5" s="30">
        <v>0</v>
      </c>
      <c r="G5" s="30">
        <f t="shared" si="2"/>
        <v>0</v>
      </c>
      <c r="H5" s="30">
        <v>0</v>
      </c>
      <c r="I5" s="30">
        <f t="shared" si="3"/>
        <v>0</v>
      </c>
    </row>
    <row r="6" spans="1:9" x14ac:dyDescent="0.25">
      <c r="A6" s="27">
        <f t="shared" ref="A6:A32" si="4">A5+1</f>
        <v>2040</v>
      </c>
      <c r="B6" s="23">
        <v>17</v>
      </c>
      <c r="C6" s="79">
        <f t="shared" si="0"/>
        <v>1.9479004955562815</v>
      </c>
      <c r="D6" s="29">
        <v>0</v>
      </c>
      <c r="E6" s="29">
        <f t="shared" si="1"/>
        <v>0</v>
      </c>
      <c r="F6" s="30">
        <v>0</v>
      </c>
      <c r="G6" s="30">
        <f t="shared" si="2"/>
        <v>0</v>
      </c>
      <c r="H6" s="30">
        <v>0</v>
      </c>
      <c r="I6" s="30">
        <f t="shared" si="3"/>
        <v>0</v>
      </c>
    </row>
    <row r="7" spans="1:9" x14ac:dyDescent="0.25">
      <c r="A7" s="27">
        <f t="shared" si="4"/>
        <v>2041</v>
      </c>
      <c r="B7" s="23">
        <v>18</v>
      </c>
      <c r="C7" s="79">
        <f t="shared" si="0"/>
        <v>2.025816515378533</v>
      </c>
      <c r="D7" s="29">
        <v>0</v>
      </c>
      <c r="E7" s="29">
        <f t="shared" si="1"/>
        <v>0</v>
      </c>
      <c r="F7" s="30">
        <v>0</v>
      </c>
      <c r="G7" s="30">
        <f t="shared" si="2"/>
        <v>0</v>
      </c>
      <c r="H7" s="30">
        <v>0</v>
      </c>
      <c r="I7" s="30">
        <f t="shared" si="3"/>
        <v>0</v>
      </c>
    </row>
    <row r="8" spans="1:9" x14ac:dyDescent="0.25">
      <c r="A8" s="27">
        <f t="shared" si="4"/>
        <v>2042</v>
      </c>
      <c r="B8" s="23">
        <v>19</v>
      </c>
      <c r="C8" s="79">
        <f t="shared" si="0"/>
        <v>2.1068491759936743</v>
      </c>
      <c r="D8" s="29">
        <v>0</v>
      </c>
      <c r="E8" s="29">
        <f t="shared" si="1"/>
        <v>0</v>
      </c>
      <c r="F8" s="30">
        <v>0</v>
      </c>
      <c r="G8" s="30">
        <f t="shared" si="2"/>
        <v>0</v>
      </c>
      <c r="H8" s="30">
        <v>0</v>
      </c>
      <c r="I8" s="30">
        <f t="shared" si="3"/>
        <v>0</v>
      </c>
    </row>
    <row r="9" spans="1:9" x14ac:dyDescent="0.25">
      <c r="A9" s="27">
        <f t="shared" si="4"/>
        <v>2043</v>
      </c>
      <c r="B9" s="23">
        <v>20</v>
      </c>
      <c r="C9" s="79">
        <f t="shared" si="0"/>
        <v>2.1911231430334213</v>
      </c>
      <c r="D9" s="29">
        <v>0</v>
      </c>
      <c r="E9" s="29">
        <f t="shared" si="1"/>
        <v>0</v>
      </c>
      <c r="F9" s="30">
        <v>0</v>
      </c>
      <c r="G9" s="30">
        <f t="shared" si="2"/>
        <v>0</v>
      </c>
      <c r="H9" s="30">
        <v>0</v>
      </c>
      <c r="I9" s="30">
        <f t="shared" si="3"/>
        <v>0</v>
      </c>
    </row>
    <row r="10" spans="1:9" x14ac:dyDescent="0.25">
      <c r="A10" s="27">
        <f t="shared" si="4"/>
        <v>2044</v>
      </c>
      <c r="B10" s="23">
        <v>21</v>
      </c>
      <c r="C10" s="79">
        <f t="shared" si="0"/>
        <v>2.2787680687547587</v>
      </c>
      <c r="D10" s="29">
        <v>0</v>
      </c>
      <c r="E10" s="29">
        <f t="shared" si="1"/>
        <v>0</v>
      </c>
      <c r="F10" s="30">
        <v>0</v>
      </c>
      <c r="G10" s="30">
        <f t="shared" si="2"/>
        <v>0</v>
      </c>
      <c r="H10" s="30">
        <v>0</v>
      </c>
      <c r="I10" s="30">
        <f t="shared" si="3"/>
        <v>0</v>
      </c>
    </row>
    <row r="11" spans="1:9" x14ac:dyDescent="0.25">
      <c r="A11" s="27">
        <f t="shared" si="4"/>
        <v>2045</v>
      </c>
      <c r="B11" s="23">
        <v>22</v>
      </c>
      <c r="C11" s="79">
        <f t="shared" si="0"/>
        <v>2.3699187915049489</v>
      </c>
      <c r="D11" s="29">
        <v>0</v>
      </c>
      <c r="E11" s="29">
        <f t="shared" si="1"/>
        <v>0</v>
      </c>
      <c r="F11" s="30">
        <v>0</v>
      </c>
      <c r="G11" s="30">
        <f t="shared" si="2"/>
        <v>0</v>
      </c>
      <c r="H11" s="30">
        <v>0</v>
      </c>
      <c r="I11" s="30">
        <f t="shared" si="3"/>
        <v>0</v>
      </c>
    </row>
    <row r="12" spans="1:9" x14ac:dyDescent="0.25">
      <c r="A12" s="27">
        <f t="shared" si="4"/>
        <v>2046</v>
      </c>
      <c r="B12" s="23">
        <v>23</v>
      </c>
      <c r="C12" s="79">
        <f t="shared" si="0"/>
        <v>2.4647155431651466</v>
      </c>
      <c r="D12" s="29">
        <v>0</v>
      </c>
      <c r="E12" s="29">
        <f t="shared" si="1"/>
        <v>0</v>
      </c>
      <c r="F12" s="30">
        <v>0</v>
      </c>
      <c r="G12" s="30">
        <f t="shared" si="2"/>
        <v>0</v>
      </c>
      <c r="H12" s="30">
        <v>0</v>
      </c>
      <c r="I12" s="30">
        <f t="shared" si="3"/>
        <v>0</v>
      </c>
    </row>
    <row r="13" spans="1:9" x14ac:dyDescent="0.25">
      <c r="A13" s="27">
        <f t="shared" si="4"/>
        <v>2047</v>
      </c>
      <c r="B13" s="23">
        <v>24</v>
      </c>
      <c r="C13" s="79">
        <f t="shared" si="0"/>
        <v>2.5633041648917527</v>
      </c>
      <c r="D13" s="29">
        <v>0</v>
      </c>
      <c r="E13" s="29">
        <f t="shared" si="1"/>
        <v>0</v>
      </c>
      <c r="F13" s="30">
        <v>0</v>
      </c>
      <c r="G13" s="30">
        <f t="shared" si="2"/>
        <v>0</v>
      </c>
      <c r="H13" s="30">
        <v>0</v>
      </c>
      <c r="I13" s="30">
        <f t="shared" si="3"/>
        <v>0</v>
      </c>
    </row>
    <row r="14" spans="1:9" x14ac:dyDescent="0.25">
      <c r="A14" s="27">
        <f t="shared" si="4"/>
        <v>2048</v>
      </c>
      <c r="B14" s="23">
        <v>25</v>
      </c>
      <c r="C14" s="79">
        <f t="shared" si="0"/>
        <v>2.6658363314874234</v>
      </c>
      <c r="D14" s="29">
        <v>0</v>
      </c>
      <c r="E14" s="29">
        <f t="shared" si="1"/>
        <v>0</v>
      </c>
      <c r="F14" s="30">
        <v>0</v>
      </c>
      <c r="G14" s="30">
        <f t="shared" si="2"/>
        <v>0</v>
      </c>
      <c r="H14" s="30">
        <v>0</v>
      </c>
      <c r="I14" s="30">
        <f t="shared" si="3"/>
        <v>0</v>
      </c>
    </row>
    <row r="15" spans="1:9" x14ac:dyDescent="0.25">
      <c r="A15" s="27">
        <f t="shared" si="4"/>
        <v>2049</v>
      </c>
      <c r="B15" s="23">
        <v>26</v>
      </c>
      <c r="C15" s="79">
        <f t="shared" si="0"/>
        <v>2.77246978474692</v>
      </c>
      <c r="D15" s="29">
        <v>0</v>
      </c>
      <c r="E15" s="29">
        <f t="shared" si="1"/>
        <v>0</v>
      </c>
      <c r="F15" s="30">
        <v>0</v>
      </c>
      <c r="G15" s="30">
        <f t="shared" si="2"/>
        <v>0</v>
      </c>
      <c r="H15" s="30">
        <v>0</v>
      </c>
      <c r="I15" s="30">
        <f t="shared" si="3"/>
        <v>0</v>
      </c>
    </row>
    <row r="16" spans="1:9" x14ac:dyDescent="0.25">
      <c r="A16" s="27">
        <f t="shared" si="4"/>
        <v>2050</v>
      </c>
      <c r="B16" s="23">
        <v>27</v>
      </c>
      <c r="C16" s="79">
        <f t="shared" si="0"/>
        <v>2.8833685761367969</v>
      </c>
      <c r="D16" s="29">
        <v>0</v>
      </c>
      <c r="E16" s="29">
        <f t="shared" si="1"/>
        <v>0</v>
      </c>
      <c r="F16" s="30">
        <v>0</v>
      </c>
      <c r="G16" s="30">
        <f t="shared" si="2"/>
        <v>0</v>
      </c>
      <c r="H16" s="30">
        <v>0</v>
      </c>
      <c r="I16" s="30">
        <f t="shared" si="3"/>
        <v>0</v>
      </c>
    </row>
    <row r="17" spans="1:9" x14ac:dyDescent="0.25">
      <c r="A17" s="27">
        <f t="shared" si="4"/>
        <v>2051</v>
      </c>
      <c r="B17" s="23">
        <v>28</v>
      </c>
      <c r="C17" s="79">
        <f t="shared" si="0"/>
        <v>2.9987033191822694</v>
      </c>
      <c r="D17" s="29">
        <v>0</v>
      </c>
      <c r="E17" s="29">
        <f t="shared" si="1"/>
        <v>0</v>
      </c>
      <c r="F17" s="30">
        <v>0</v>
      </c>
      <c r="G17" s="30">
        <f t="shared" si="2"/>
        <v>0</v>
      </c>
      <c r="H17" s="30">
        <v>0</v>
      </c>
      <c r="I17" s="30">
        <f t="shared" si="3"/>
        <v>0</v>
      </c>
    </row>
    <row r="18" spans="1:9" x14ac:dyDescent="0.25">
      <c r="A18" s="27">
        <f t="shared" si="4"/>
        <v>2052</v>
      </c>
      <c r="B18" s="23">
        <v>29</v>
      </c>
      <c r="C18" s="79">
        <f t="shared" si="0"/>
        <v>3.1186514519495603</v>
      </c>
      <c r="D18" s="29">
        <v>0</v>
      </c>
      <c r="E18" s="29">
        <f t="shared" si="1"/>
        <v>0</v>
      </c>
      <c r="F18" s="30">
        <v>0</v>
      </c>
      <c r="G18" s="30">
        <f t="shared" si="2"/>
        <v>0</v>
      </c>
      <c r="H18" s="30">
        <v>0</v>
      </c>
      <c r="I18" s="30">
        <f t="shared" si="3"/>
        <v>0</v>
      </c>
    </row>
    <row r="19" spans="1:9" x14ac:dyDescent="0.25">
      <c r="A19" s="27">
        <f t="shared" si="4"/>
        <v>2053</v>
      </c>
      <c r="B19" s="23">
        <v>30</v>
      </c>
      <c r="C19" s="79">
        <f t="shared" si="0"/>
        <v>3.2433975100275423</v>
      </c>
      <c r="D19" s="29">
        <v>0</v>
      </c>
      <c r="E19" s="29">
        <f t="shared" si="1"/>
        <v>0</v>
      </c>
      <c r="F19" s="30">
        <v>0</v>
      </c>
      <c r="G19" s="30">
        <f t="shared" si="2"/>
        <v>0</v>
      </c>
      <c r="H19" s="30">
        <v>0</v>
      </c>
      <c r="I19" s="30">
        <f t="shared" si="3"/>
        <v>0</v>
      </c>
    </row>
    <row r="20" spans="1:9" x14ac:dyDescent="0.25">
      <c r="A20" s="27">
        <f t="shared" si="4"/>
        <v>2054</v>
      </c>
      <c r="B20" s="23">
        <v>31</v>
      </c>
      <c r="C20" s="79">
        <f t="shared" si="0"/>
        <v>3.3731334104286441</v>
      </c>
      <c r="D20" s="29">
        <v>0</v>
      </c>
      <c r="E20" s="29">
        <f t="shared" si="1"/>
        <v>0</v>
      </c>
      <c r="F20" s="30">
        <v>0</v>
      </c>
      <c r="G20" s="30">
        <f t="shared" si="2"/>
        <v>0</v>
      </c>
      <c r="H20" s="30">
        <v>0</v>
      </c>
      <c r="I20" s="30">
        <f t="shared" si="3"/>
        <v>0</v>
      </c>
    </row>
    <row r="21" spans="1:9" x14ac:dyDescent="0.25">
      <c r="A21" s="27">
        <f t="shared" si="4"/>
        <v>2055</v>
      </c>
      <c r="B21" s="23">
        <v>32</v>
      </c>
      <c r="C21" s="79">
        <f t="shared" si="0"/>
        <v>3.5080587468457902</v>
      </c>
      <c r="D21" s="29">
        <v>0</v>
      </c>
      <c r="E21" s="29">
        <f t="shared" si="1"/>
        <v>0</v>
      </c>
      <c r="F21" s="30">
        <v>0</v>
      </c>
      <c r="G21" s="30">
        <f t="shared" si="2"/>
        <v>0</v>
      </c>
      <c r="H21" s="30">
        <v>0</v>
      </c>
      <c r="I21" s="30">
        <f t="shared" si="3"/>
        <v>0</v>
      </c>
    </row>
    <row r="22" spans="1:9" x14ac:dyDescent="0.25">
      <c r="A22" s="27">
        <f t="shared" si="4"/>
        <v>2056</v>
      </c>
      <c r="B22" s="23">
        <v>33</v>
      </c>
      <c r="C22" s="79">
        <f t="shared" si="0"/>
        <v>3.6483810967196217</v>
      </c>
      <c r="D22" s="29">
        <v>0</v>
      </c>
      <c r="E22" s="29">
        <f t="shared" si="1"/>
        <v>0</v>
      </c>
      <c r="F22" s="30">
        <v>0</v>
      </c>
      <c r="G22" s="30">
        <f t="shared" si="2"/>
        <v>0</v>
      </c>
      <c r="H22" s="30">
        <v>0</v>
      </c>
      <c r="I22" s="30">
        <f t="shared" si="3"/>
        <v>0</v>
      </c>
    </row>
    <row r="23" spans="1:9" x14ac:dyDescent="0.25">
      <c r="A23" s="27">
        <f t="shared" si="4"/>
        <v>2057</v>
      </c>
      <c r="B23" s="23">
        <v>34</v>
      </c>
      <c r="C23" s="79">
        <f t="shared" si="0"/>
        <v>3.7943163405884071</v>
      </c>
      <c r="D23" s="29">
        <v>0</v>
      </c>
      <c r="E23" s="29">
        <f t="shared" si="1"/>
        <v>0</v>
      </c>
      <c r="F23" s="30">
        <v>0</v>
      </c>
      <c r="G23" s="30">
        <f t="shared" si="2"/>
        <v>0</v>
      </c>
      <c r="H23" s="30">
        <v>0</v>
      </c>
      <c r="I23" s="30">
        <f t="shared" si="3"/>
        <v>0</v>
      </c>
    </row>
    <row r="24" spans="1:9" x14ac:dyDescent="0.25">
      <c r="A24" s="27">
        <f t="shared" si="4"/>
        <v>2058</v>
      </c>
      <c r="B24" s="23">
        <v>35</v>
      </c>
      <c r="C24" s="79">
        <f t="shared" si="0"/>
        <v>3.9460889942119435</v>
      </c>
      <c r="D24" s="29">
        <v>0</v>
      </c>
      <c r="E24" s="29">
        <f t="shared" si="1"/>
        <v>0</v>
      </c>
      <c r="F24" s="30">
        <v>0</v>
      </c>
      <c r="G24" s="30">
        <f t="shared" si="2"/>
        <v>0</v>
      </c>
      <c r="H24" s="30">
        <v>0</v>
      </c>
      <c r="I24" s="30">
        <f t="shared" si="3"/>
        <v>0</v>
      </c>
    </row>
    <row r="25" spans="1:9" x14ac:dyDescent="0.25">
      <c r="A25" s="27">
        <f t="shared" si="4"/>
        <v>2059</v>
      </c>
      <c r="B25" s="23">
        <v>36</v>
      </c>
      <c r="C25" s="79">
        <f t="shared" si="0"/>
        <v>4.103932553980421</v>
      </c>
      <c r="D25" s="29">
        <v>0</v>
      </c>
      <c r="E25" s="29">
        <f t="shared" si="1"/>
        <v>0</v>
      </c>
      <c r="F25" s="30">
        <v>0</v>
      </c>
      <c r="G25" s="30">
        <f t="shared" si="2"/>
        <v>0</v>
      </c>
      <c r="H25" s="30">
        <v>0</v>
      </c>
      <c r="I25" s="30">
        <f t="shared" si="3"/>
        <v>0</v>
      </c>
    </row>
    <row r="26" spans="1:9" x14ac:dyDescent="0.25">
      <c r="A26" s="27">
        <f t="shared" si="4"/>
        <v>2060</v>
      </c>
      <c r="B26" s="23">
        <v>37</v>
      </c>
      <c r="C26" s="79">
        <f t="shared" si="0"/>
        <v>4.268089856139639</v>
      </c>
      <c r="D26" s="29">
        <v>0</v>
      </c>
      <c r="E26" s="29">
        <f t="shared" si="1"/>
        <v>0</v>
      </c>
      <c r="F26" s="30">
        <v>0</v>
      </c>
      <c r="G26" s="30">
        <f t="shared" si="2"/>
        <v>0</v>
      </c>
      <c r="H26" s="30">
        <v>0</v>
      </c>
      <c r="I26" s="30">
        <f t="shared" si="3"/>
        <v>0</v>
      </c>
    </row>
    <row r="27" spans="1:9" x14ac:dyDescent="0.25">
      <c r="A27" s="27">
        <f t="shared" si="4"/>
        <v>2061</v>
      </c>
      <c r="B27" s="23">
        <v>38</v>
      </c>
      <c r="C27" s="79">
        <f t="shared" si="0"/>
        <v>4.4388134503852239</v>
      </c>
      <c r="D27" s="29">
        <v>0</v>
      </c>
      <c r="E27" s="29">
        <f t="shared" si="1"/>
        <v>0</v>
      </c>
      <c r="F27" s="30">
        <v>0</v>
      </c>
      <c r="G27" s="30">
        <f t="shared" si="2"/>
        <v>0</v>
      </c>
      <c r="H27" s="30">
        <v>0</v>
      </c>
      <c r="I27" s="30">
        <f t="shared" si="3"/>
        <v>0</v>
      </c>
    </row>
    <row r="28" spans="1:9" x14ac:dyDescent="0.25">
      <c r="A28" s="27">
        <f t="shared" si="4"/>
        <v>2062</v>
      </c>
      <c r="B28" s="23">
        <v>39</v>
      </c>
      <c r="C28" s="79">
        <f t="shared" si="0"/>
        <v>4.6163659884006325</v>
      </c>
      <c r="D28" s="29">
        <v>0</v>
      </c>
      <c r="E28" s="29">
        <f t="shared" si="1"/>
        <v>0</v>
      </c>
      <c r="F28" s="30">
        <v>0</v>
      </c>
      <c r="G28" s="30">
        <f t="shared" si="2"/>
        <v>0</v>
      </c>
      <c r="H28" s="30">
        <v>0</v>
      </c>
      <c r="I28" s="30">
        <f t="shared" si="3"/>
        <v>0</v>
      </c>
    </row>
    <row r="29" spans="1:9" x14ac:dyDescent="0.25">
      <c r="A29" s="27">
        <f t="shared" si="4"/>
        <v>2063</v>
      </c>
      <c r="B29" s="23">
        <v>40</v>
      </c>
      <c r="C29" s="79">
        <f t="shared" si="0"/>
        <v>4.8010206279366594</v>
      </c>
      <c r="D29" s="29">
        <v>0</v>
      </c>
      <c r="E29" s="29">
        <f t="shared" si="1"/>
        <v>0</v>
      </c>
      <c r="F29" s="30">
        <v>0</v>
      </c>
      <c r="G29" s="30">
        <f t="shared" si="2"/>
        <v>0</v>
      </c>
      <c r="H29" s="30">
        <v>0</v>
      </c>
      <c r="I29" s="30">
        <f t="shared" si="3"/>
        <v>0</v>
      </c>
    </row>
    <row r="30" spans="1:9" x14ac:dyDescent="0.25">
      <c r="A30" s="27">
        <f t="shared" si="4"/>
        <v>2064</v>
      </c>
      <c r="B30" s="23">
        <v>41</v>
      </c>
      <c r="C30" s="79">
        <f t="shared" si="0"/>
        <v>4.9930614530541257</v>
      </c>
      <c r="D30" s="29">
        <v>0</v>
      </c>
      <c r="E30" s="29">
        <f t="shared" si="1"/>
        <v>0</v>
      </c>
      <c r="F30" s="30">
        <v>0</v>
      </c>
      <c r="G30" s="30">
        <f t="shared" si="2"/>
        <v>0</v>
      </c>
      <c r="H30" s="30">
        <v>0</v>
      </c>
      <c r="I30" s="30">
        <f t="shared" si="3"/>
        <v>0</v>
      </c>
    </row>
    <row r="31" spans="1:9" x14ac:dyDescent="0.25">
      <c r="A31" s="27">
        <f t="shared" si="4"/>
        <v>2065</v>
      </c>
      <c r="B31" s="23">
        <v>42</v>
      </c>
      <c r="C31" s="79">
        <f t="shared" si="0"/>
        <v>5.1927839111762903</v>
      </c>
      <c r="D31" s="29">
        <v>0</v>
      </c>
      <c r="E31" s="29">
        <f t="shared" si="1"/>
        <v>0</v>
      </c>
      <c r="F31" s="30">
        <v>0</v>
      </c>
      <c r="G31" s="30">
        <f t="shared" si="2"/>
        <v>0</v>
      </c>
      <c r="H31" s="30">
        <v>0</v>
      </c>
      <c r="I31" s="30">
        <f t="shared" si="3"/>
        <v>0</v>
      </c>
    </row>
    <row r="32" spans="1:9" x14ac:dyDescent="0.25">
      <c r="A32" s="27">
        <f t="shared" si="4"/>
        <v>2066</v>
      </c>
      <c r="B32" s="23">
        <v>43</v>
      </c>
      <c r="C32" s="79">
        <f t="shared" si="0"/>
        <v>5.4004952676233424</v>
      </c>
      <c r="D32" s="29">
        <v>0</v>
      </c>
      <c r="E32" s="29">
        <f t="shared" si="1"/>
        <v>0</v>
      </c>
      <c r="F32" s="30">
        <v>0</v>
      </c>
      <c r="G32" s="30">
        <f t="shared" si="2"/>
        <v>0</v>
      </c>
      <c r="H32" s="30">
        <v>0</v>
      </c>
      <c r="I32" s="30">
        <f t="shared" si="3"/>
        <v>0</v>
      </c>
    </row>
    <row r="33" spans="1:9" x14ac:dyDescent="0.25">
      <c r="A33" s="27">
        <f>A32+1</f>
        <v>2067</v>
      </c>
      <c r="B33" s="23">
        <v>44</v>
      </c>
      <c r="C33" s="79">
        <f>POWER((1+C$3),B33)</f>
        <v>5.6165150783282769</v>
      </c>
      <c r="D33" s="29">
        <v>0</v>
      </c>
      <c r="E33" s="29">
        <f t="shared" ref="E33:E38" si="5">D33/C33</f>
        <v>0</v>
      </c>
      <c r="F33" s="30">
        <v>0</v>
      </c>
      <c r="G33" s="30">
        <f t="shared" ref="G33:G38" si="6">F33/C33</f>
        <v>0</v>
      </c>
      <c r="H33" s="30">
        <v>0</v>
      </c>
      <c r="I33" s="30">
        <f t="shared" ref="I33" si="7">H33/C33</f>
        <v>0</v>
      </c>
    </row>
    <row r="34" spans="1:9" x14ac:dyDescent="0.25">
      <c r="A34" s="27">
        <f t="shared" ref="A34:A37" si="8">A33+1</f>
        <v>2068</v>
      </c>
      <c r="B34" s="23">
        <v>45</v>
      </c>
      <c r="C34" s="79">
        <f t="shared" ref="C34:C37" si="9">POWER((1+C$3),B34)</f>
        <v>5.841175681461408</v>
      </c>
      <c r="D34" s="29">
        <v>0</v>
      </c>
      <c r="E34" s="29">
        <f t="shared" si="5"/>
        <v>0</v>
      </c>
      <c r="F34" s="30">
        <v>0</v>
      </c>
      <c r="G34" s="30">
        <f t="shared" si="6"/>
        <v>0</v>
      </c>
      <c r="H34" s="30">
        <v>0</v>
      </c>
      <c r="I34" s="30">
        <f t="shared" ref="I34:I38" si="10">H34/C34</f>
        <v>0</v>
      </c>
    </row>
    <row r="35" spans="1:9" x14ac:dyDescent="0.25">
      <c r="A35" s="27">
        <f t="shared" si="8"/>
        <v>2069</v>
      </c>
      <c r="B35" s="23">
        <v>46</v>
      </c>
      <c r="C35" s="79">
        <f t="shared" si="9"/>
        <v>6.0748227087198643</v>
      </c>
      <c r="D35" s="29">
        <v>0</v>
      </c>
      <c r="E35" s="29">
        <f t="shared" si="5"/>
        <v>0</v>
      </c>
      <c r="F35" s="30">
        <v>0</v>
      </c>
      <c r="G35" s="30">
        <f t="shared" si="6"/>
        <v>0</v>
      </c>
      <c r="H35" s="30">
        <v>0</v>
      </c>
      <c r="I35" s="30">
        <f t="shared" si="10"/>
        <v>0</v>
      </c>
    </row>
    <row r="36" spans="1:9" x14ac:dyDescent="0.25">
      <c r="A36" s="27">
        <f t="shared" si="8"/>
        <v>2070</v>
      </c>
      <c r="B36" s="23">
        <v>47</v>
      </c>
      <c r="C36" s="79">
        <f t="shared" si="9"/>
        <v>6.3178156170686588</v>
      </c>
      <c r="D36" s="29">
        <v>0</v>
      </c>
      <c r="E36" s="29">
        <f t="shared" si="5"/>
        <v>0</v>
      </c>
      <c r="F36" s="30">
        <v>0</v>
      </c>
      <c r="G36" s="30">
        <f t="shared" si="6"/>
        <v>0</v>
      </c>
      <c r="H36" s="30">
        <v>0</v>
      </c>
      <c r="I36" s="30">
        <f t="shared" si="10"/>
        <v>0</v>
      </c>
    </row>
    <row r="37" spans="1:9" x14ac:dyDescent="0.25">
      <c r="A37" s="27">
        <f t="shared" si="8"/>
        <v>2071</v>
      </c>
      <c r="B37" s="23">
        <v>48</v>
      </c>
      <c r="C37" s="79">
        <f t="shared" si="9"/>
        <v>6.5705282417514059</v>
      </c>
      <c r="D37" s="29">
        <v>0</v>
      </c>
      <c r="E37" s="29">
        <f t="shared" si="5"/>
        <v>0</v>
      </c>
      <c r="F37" s="30">
        <v>0</v>
      </c>
      <c r="G37" s="30">
        <f t="shared" si="6"/>
        <v>0</v>
      </c>
      <c r="H37" s="30">
        <v>0</v>
      </c>
      <c r="I37" s="30">
        <f t="shared" si="10"/>
        <v>0</v>
      </c>
    </row>
    <row r="38" spans="1:9" x14ac:dyDescent="0.25">
      <c r="A38" s="27">
        <f>A37+1</f>
        <v>2072</v>
      </c>
      <c r="B38" s="23">
        <v>49</v>
      </c>
      <c r="C38" s="79">
        <f>POWER((1+C$3),B38)</f>
        <v>6.8333493714214626</v>
      </c>
      <c r="D38" s="29">
        <v>0</v>
      </c>
      <c r="E38" s="29">
        <f t="shared" si="5"/>
        <v>0</v>
      </c>
      <c r="F38" s="30">
        <v>0</v>
      </c>
      <c r="G38" s="30">
        <f t="shared" si="6"/>
        <v>0</v>
      </c>
      <c r="H38" s="30">
        <v>0</v>
      </c>
      <c r="I38" s="30">
        <f t="shared" si="10"/>
        <v>0</v>
      </c>
    </row>
    <row r="39" spans="1:9" x14ac:dyDescent="0.25">
      <c r="A39" s="31" t="s">
        <v>0</v>
      </c>
      <c r="B39" s="23"/>
      <c r="C39" s="23"/>
      <c r="D39" s="32">
        <f>SUM(D4:D38)</f>
        <v>0</v>
      </c>
      <c r="E39" s="32">
        <f>SUM(E4:E38)</f>
        <v>0</v>
      </c>
      <c r="F39" s="32">
        <f>SUM(F4:F38)</f>
        <v>0</v>
      </c>
      <c r="G39" s="32">
        <f>SUM(G4:G38)</f>
        <v>0</v>
      </c>
      <c r="H39" s="32">
        <f>SUM(H4:H38)</f>
        <v>0</v>
      </c>
      <c r="I39" s="32">
        <f>SUM(I4:I37)</f>
        <v>0</v>
      </c>
    </row>
  </sheetData>
  <mergeCells count="1">
    <mergeCell ref="A2:B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171"/>
  <sheetViews>
    <sheetView view="pageBreakPreview" zoomScaleNormal="100" zoomScaleSheetLayoutView="100" workbookViewId="0">
      <selection activeCell="D10" sqref="D10"/>
    </sheetView>
  </sheetViews>
  <sheetFormatPr defaultColWidth="9.140625" defaultRowHeight="15" x14ac:dyDescent="0.25"/>
  <cols>
    <col min="1" max="3" width="20.7109375" style="83" customWidth="1"/>
    <col min="4" max="4" width="20.7109375" style="84" customWidth="1"/>
    <col min="5" max="7" width="20.7109375" style="83" customWidth="1"/>
    <col min="8" max="8" width="10.42578125" style="85" customWidth="1"/>
    <col min="9" max="23" width="11.85546875" style="85" customWidth="1"/>
    <col min="24" max="32" width="11.85546875" style="83" customWidth="1"/>
    <col min="33" max="16384" width="9.140625" style="83"/>
  </cols>
  <sheetData>
    <row r="1" spans="1:32" s="80" customFormat="1" x14ac:dyDescent="0.25">
      <c r="A1" s="45" t="s">
        <v>3</v>
      </c>
      <c r="D1" s="81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7" spans="1:32" x14ac:dyDescent="0.25">
      <c r="A7" s="80"/>
    </row>
    <row r="9" spans="1:32" s="80" customFormat="1" x14ac:dyDescent="0.25">
      <c r="A9" s="83"/>
      <c r="D9" s="81"/>
      <c r="G9" s="86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spans="1:32" x14ac:dyDescent="0.25">
      <c r="A10" s="45" t="s">
        <v>1</v>
      </c>
      <c r="B10" s="87"/>
      <c r="C10" s="87"/>
      <c r="D10" s="87"/>
      <c r="E10" s="87"/>
      <c r="F10" s="88"/>
      <c r="G10" s="88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</row>
    <row r="11" spans="1:32" x14ac:dyDescent="0.25">
      <c r="B11" s="90"/>
      <c r="C11" s="90"/>
      <c r="D11" s="91"/>
      <c r="E11" s="90"/>
      <c r="F11" s="90"/>
      <c r="G11" s="90"/>
      <c r="H11" s="92"/>
      <c r="I11" s="92"/>
      <c r="J11" s="92"/>
      <c r="K11" s="92"/>
      <c r="L11" s="92"/>
      <c r="M11" s="92"/>
      <c r="N11" s="93"/>
      <c r="O11" s="93"/>
      <c r="P11" s="93"/>
      <c r="Q11" s="94"/>
      <c r="R11" s="93"/>
      <c r="S11" s="94"/>
      <c r="T11" s="93"/>
      <c r="U11" s="94"/>
      <c r="V11" s="93"/>
      <c r="W11" s="92"/>
      <c r="X11" s="92"/>
      <c r="Y11" s="92"/>
      <c r="Z11" s="92"/>
    </row>
    <row r="12" spans="1:32" x14ac:dyDescent="0.25">
      <c r="B12" s="95"/>
      <c r="C12" s="96"/>
      <c r="D12" s="97"/>
      <c r="E12" s="98"/>
      <c r="F12" s="99"/>
      <c r="G12" s="100"/>
      <c r="H12" s="101"/>
      <c r="I12" s="101"/>
      <c r="J12" s="101"/>
      <c r="K12" s="101"/>
      <c r="L12" s="101"/>
      <c r="M12" s="101"/>
      <c r="N12" s="102"/>
      <c r="O12" s="101"/>
      <c r="P12" s="101"/>
      <c r="Q12" s="101"/>
      <c r="R12" s="101"/>
      <c r="S12" s="101"/>
      <c r="T12" s="101"/>
      <c r="U12" s="101"/>
      <c r="V12" s="101"/>
      <c r="W12" s="102"/>
      <c r="X12" s="102"/>
      <c r="Y12" s="101"/>
      <c r="Z12" s="101"/>
    </row>
    <row r="13" spans="1:32" x14ac:dyDescent="0.25">
      <c r="B13" s="95"/>
      <c r="C13" s="96"/>
      <c r="D13" s="97"/>
      <c r="E13" s="98"/>
      <c r="F13" s="99"/>
      <c r="G13" s="88"/>
      <c r="H13" s="101"/>
      <c r="I13" s="101"/>
      <c r="J13" s="101"/>
      <c r="K13" s="101"/>
      <c r="L13" s="101"/>
      <c r="M13" s="101"/>
      <c r="N13" s="102"/>
      <c r="O13" s="101"/>
      <c r="P13" s="101"/>
      <c r="Q13" s="101"/>
      <c r="R13" s="101"/>
      <c r="S13" s="101"/>
      <c r="T13" s="101"/>
      <c r="U13" s="101"/>
      <c r="V13" s="101"/>
      <c r="W13" s="102"/>
      <c r="X13" s="102"/>
      <c r="Y13" s="101"/>
      <c r="Z13" s="101"/>
    </row>
    <row r="14" spans="1:32" x14ac:dyDescent="0.25">
      <c r="B14" s="95"/>
      <c r="C14" s="96"/>
      <c r="D14" s="97"/>
      <c r="E14" s="98"/>
      <c r="F14" s="99"/>
      <c r="G14" s="100"/>
      <c r="H14" s="101"/>
      <c r="I14" s="101"/>
      <c r="J14" s="101"/>
      <c r="K14" s="101"/>
      <c r="L14" s="101"/>
      <c r="M14" s="101"/>
      <c r="N14" s="102"/>
      <c r="O14" s="101"/>
      <c r="P14" s="101"/>
      <c r="Q14" s="101"/>
      <c r="R14" s="101"/>
      <c r="S14" s="101"/>
      <c r="T14" s="101"/>
      <c r="U14" s="101"/>
      <c r="V14" s="101"/>
      <c r="W14" s="102"/>
      <c r="X14" s="102"/>
      <c r="Y14" s="101"/>
      <c r="Z14" s="101"/>
    </row>
    <row r="15" spans="1:32" x14ac:dyDescent="0.25">
      <c r="B15" s="95"/>
      <c r="C15" s="96"/>
      <c r="D15" s="97"/>
      <c r="E15" s="98"/>
      <c r="F15" s="99"/>
      <c r="G15" s="88"/>
      <c r="H15" s="101"/>
      <c r="I15" s="101"/>
      <c r="J15" s="101"/>
      <c r="K15" s="101"/>
      <c r="L15" s="101"/>
      <c r="M15" s="101"/>
      <c r="N15" s="102"/>
      <c r="O15" s="101"/>
      <c r="P15" s="101"/>
      <c r="Q15" s="101"/>
      <c r="R15" s="101"/>
      <c r="S15" s="101"/>
      <c r="T15" s="101"/>
      <c r="U15" s="101"/>
      <c r="V15" s="101"/>
      <c r="W15" s="102"/>
      <c r="X15" s="102"/>
      <c r="Y15" s="101"/>
      <c r="Z15" s="101"/>
    </row>
    <row r="16" spans="1:32" x14ac:dyDescent="0.25">
      <c r="B16" s="95"/>
      <c r="C16" s="96"/>
      <c r="D16" s="97"/>
      <c r="E16" s="98"/>
      <c r="F16" s="99"/>
      <c r="G16" s="88"/>
      <c r="H16" s="101"/>
      <c r="I16" s="101"/>
      <c r="J16" s="101"/>
      <c r="K16" s="101"/>
      <c r="L16" s="101"/>
      <c r="M16" s="101"/>
      <c r="N16" s="102"/>
      <c r="O16" s="101"/>
      <c r="P16" s="101"/>
      <c r="Q16" s="101"/>
      <c r="R16" s="101"/>
      <c r="S16" s="101"/>
      <c r="T16" s="101"/>
      <c r="U16" s="101"/>
      <c r="V16" s="101"/>
      <c r="W16" s="102"/>
      <c r="X16" s="102"/>
      <c r="Y16" s="101"/>
      <c r="Z16" s="101"/>
    </row>
    <row r="17" spans="1:26" x14ac:dyDescent="0.25">
      <c r="B17" s="95"/>
      <c r="C17" s="96"/>
      <c r="D17" s="97"/>
      <c r="E17" s="98"/>
      <c r="F17" s="99"/>
      <c r="G17" s="99"/>
      <c r="H17" s="101"/>
      <c r="I17" s="101"/>
      <c r="J17" s="101"/>
      <c r="K17" s="101"/>
      <c r="L17" s="103"/>
      <c r="M17" s="101"/>
      <c r="N17" s="102"/>
      <c r="O17" s="103"/>
      <c r="P17" s="101"/>
      <c r="Q17" s="103"/>
      <c r="R17" s="101"/>
      <c r="S17" s="103"/>
      <c r="T17" s="101"/>
      <c r="U17" s="103"/>
      <c r="V17" s="101"/>
      <c r="W17" s="102"/>
      <c r="X17" s="102"/>
      <c r="Y17" s="101"/>
      <c r="Z17" s="101"/>
    </row>
    <row r="18" spans="1:26" x14ac:dyDescent="0.25">
      <c r="B18" s="95"/>
      <c r="C18" s="96"/>
      <c r="D18" s="97"/>
      <c r="E18" s="98"/>
      <c r="F18" s="99"/>
      <c r="G18" s="99"/>
      <c r="H18" s="101"/>
      <c r="I18" s="101"/>
      <c r="J18" s="101"/>
      <c r="K18" s="101"/>
      <c r="L18" s="103"/>
      <c r="M18" s="101"/>
      <c r="N18" s="102"/>
      <c r="O18" s="103"/>
      <c r="P18" s="101"/>
      <c r="Q18" s="103"/>
      <c r="R18" s="101"/>
      <c r="S18" s="103"/>
      <c r="T18" s="101"/>
      <c r="U18" s="103"/>
      <c r="V18" s="101"/>
      <c r="W18" s="102"/>
      <c r="X18" s="102"/>
      <c r="Y18" s="101"/>
      <c r="Z18" s="101"/>
    </row>
    <row r="19" spans="1:26" x14ac:dyDescent="0.25">
      <c r="A19" s="45" t="s">
        <v>9</v>
      </c>
      <c r="B19" s="95"/>
      <c r="C19" s="96"/>
      <c r="D19" s="97"/>
      <c r="E19" s="98"/>
      <c r="F19" s="99"/>
      <c r="G19" s="99"/>
      <c r="H19" s="101"/>
      <c r="I19" s="101"/>
      <c r="J19" s="101"/>
      <c r="K19" s="101"/>
      <c r="L19" s="103"/>
      <c r="M19" s="101"/>
      <c r="N19" s="102"/>
      <c r="O19" s="103"/>
      <c r="P19" s="101"/>
      <c r="Q19" s="103"/>
      <c r="R19" s="101"/>
      <c r="S19" s="103"/>
      <c r="T19" s="101"/>
      <c r="U19" s="103"/>
      <c r="V19" s="101"/>
      <c r="W19" s="102"/>
      <c r="X19" s="102"/>
      <c r="Y19" s="101"/>
      <c r="Z19" s="101"/>
    </row>
    <row r="20" spans="1:26" x14ac:dyDescent="0.25">
      <c r="B20" s="95"/>
      <c r="C20" s="96"/>
      <c r="D20" s="97"/>
      <c r="E20" s="98"/>
      <c r="F20" s="99"/>
      <c r="G20" s="99"/>
      <c r="H20" s="101"/>
      <c r="I20" s="101"/>
      <c r="J20" s="101"/>
      <c r="K20" s="101"/>
      <c r="L20" s="101"/>
      <c r="M20" s="101"/>
      <c r="N20" s="102"/>
      <c r="O20" s="101"/>
      <c r="P20" s="101"/>
      <c r="Q20" s="101"/>
      <c r="R20" s="101"/>
      <c r="S20" s="101"/>
      <c r="T20" s="101"/>
      <c r="U20" s="101"/>
      <c r="V20" s="101"/>
      <c r="W20" s="102"/>
      <c r="X20" s="102"/>
      <c r="Y20" s="101"/>
      <c r="Z20" s="101"/>
    </row>
    <row r="21" spans="1:26" x14ac:dyDescent="0.25">
      <c r="B21" s="95"/>
      <c r="C21" s="96"/>
      <c r="D21" s="97"/>
      <c r="E21" s="98"/>
      <c r="F21" s="99"/>
      <c r="G21" s="100"/>
      <c r="H21" s="101"/>
      <c r="I21" s="101"/>
      <c r="J21" s="101"/>
      <c r="K21" s="101"/>
      <c r="L21" s="101"/>
      <c r="M21" s="101"/>
      <c r="N21" s="102"/>
      <c r="O21" s="101"/>
      <c r="P21" s="101"/>
      <c r="Q21" s="101"/>
      <c r="R21" s="101"/>
      <c r="S21" s="101"/>
      <c r="T21" s="101"/>
      <c r="U21" s="101"/>
      <c r="V21" s="101"/>
      <c r="W21" s="102"/>
      <c r="X21" s="102"/>
      <c r="Y21" s="101"/>
      <c r="Z21" s="101"/>
    </row>
    <row r="22" spans="1:26" x14ac:dyDescent="0.25">
      <c r="B22" s="95"/>
      <c r="C22" s="96"/>
      <c r="D22" s="97"/>
      <c r="E22" s="98"/>
      <c r="F22" s="99"/>
      <c r="G22" s="88"/>
      <c r="H22" s="101"/>
      <c r="I22" s="101"/>
      <c r="J22" s="101"/>
      <c r="K22" s="101"/>
      <c r="L22" s="101"/>
      <c r="M22" s="101"/>
      <c r="N22" s="102"/>
      <c r="O22" s="101"/>
      <c r="P22" s="101"/>
      <c r="Q22" s="101"/>
      <c r="R22" s="101"/>
      <c r="S22" s="101"/>
      <c r="T22" s="101"/>
      <c r="U22" s="101"/>
      <c r="V22" s="101"/>
      <c r="W22" s="102"/>
      <c r="X22" s="102"/>
      <c r="Y22" s="101"/>
      <c r="Z22" s="101"/>
    </row>
    <row r="23" spans="1:26" x14ac:dyDescent="0.25">
      <c r="B23" s="95"/>
      <c r="C23" s="96"/>
      <c r="D23" s="97"/>
      <c r="E23" s="98"/>
      <c r="F23" s="99"/>
      <c r="G23" s="99"/>
      <c r="H23" s="101"/>
      <c r="I23" s="101"/>
      <c r="J23" s="101"/>
      <c r="K23" s="101"/>
      <c r="L23" s="103"/>
      <c r="M23" s="101"/>
      <c r="N23" s="102"/>
      <c r="O23" s="103"/>
      <c r="P23" s="101"/>
      <c r="Q23" s="103"/>
      <c r="R23" s="101"/>
      <c r="S23" s="103"/>
      <c r="T23" s="101"/>
      <c r="U23" s="103"/>
      <c r="V23" s="101"/>
      <c r="W23" s="102"/>
      <c r="X23" s="102"/>
      <c r="Y23" s="101"/>
      <c r="Z23" s="101"/>
    </row>
    <row r="24" spans="1:26" x14ac:dyDescent="0.25">
      <c r="B24" s="95"/>
      <c r="C24" s="96"/>
      <c r="D24" s="97"/>
      <c r="E24" s="98"/>
      <c r="F24" s="99"/>
      <c r="G24" s="99"/>
      <c r="H24" s="101"/>
      <c r="I24" s="101"/>
      <c r="J24" s="101"/>
      <c r="K24" s="101"/>
      <c r="L24" s="103"/>
      <c r="M24" s="101"/>
      <c r="N24" s="102"/>
      <c r="O24" s="103"/>
      <c r="P24" s="101"/>
      <c r="Q24" s="103"/>
      <c r="R24" s="101"/>
      <c r="S24" s="103"/>
      <c r="T24" s="101"/>
      <c r="U24" s="103"/>
      <c r="V24" s="101"/>
      <c r="W24" s="102"/>
      <c r="X24" s="102"/>
      <c r="Y24" s="101"/>
      <c r="Z24" s="101"/>
    </row>
    <row r="25" spans="1:26" x14ac:dyDescent="0.25">
      <c r="B25" s="95"/>
      <c r="C25" s="96"/>
      <c r="D25" s="97"/>
      <c r="E25" s="98"/>
      <c r="F25" s="99"/>
      <c r="G25" s="99"/>
      <c r="H25" s="101"/>
      <c r="I25" s="101"/>
      <c r="J25" s="101"/>
      <c r="K25" s="101"/>
      <c r="L25" s="103"/>
      <c r="M25" s="101"/>
      <c r="N25" s="102"/>
      <c r="O25" s="103"/>
      <c r="P25" s="101"/>
      <c r="Q25" s="103"/>
      <c r="R25" s="101"/>
      <c r="S25" s="103"/>
      <c r="T25" s="101"/>
      <c r="U25" s="103"/>
      <c r="V25" s="101"/>
      <c r="W25" s="102"/>
      <c r="X25" s="102"/>
      <c r="Y25" s="101"/>
      <c r="Z25" s="101"/>
    </row>
    <row r="26" spans="1:26" x14ac:dyDescent="0.25">
      <c r="B26" s="95"/>
      <c r="C26" s="96"/>
      <c r="D26" s="97"/>
      <c r="E26" s="98"/>
      <c r="F26" s="99"/>
      <c r="G26" s="99"/>
      <c r="H26" s="101"/>
      <c r="I26" s="101"/>
      <c r="J26" s="101"/>
      <c r="K26" s="101"/>
      <c r="L26" s="103"/>
      <c r="M26" s="101"/>
      <c r="N26" s="102"/>
      <c r="O26" s="103"/>
      <c r="P26" s="101"/>
      <c r="Q26" s="103"/>
      <c r="R26" s="101"/>
      <c r="S26" s="103"/>
      <c r="T26" s="101"/>
      <c r="U26" s="103"/>
      <c r="V26" s="101"/>
      <c r="W26" s="102"/>
      <c r="X26" s="102"/>
      <c r="Y26" s="101"/>
      <c r="Z26" s="101"/>
    </row>
    <row r="27" spans="1:26" x14ac:dyDescent="0.25">
      <c r="B27" s="95"/>
      <c r="C27" s="96"/>
      <c r="D27" s="97"/>
      <c r="E27" s="98"/>
      <c r="F27" s="99"/>
      <c r="G27" s="99"/>
      <c r="H27" s="101"/>
      <c r="I27" s="101"/>
      <c r="J27" s="101"/>
      <c r="K27" s="101"/>
      <c r="L27" s="101"/>
      <c r="M27" s="101"/>
      <c r="N27" s="102"/>
      <c r="O27" s="101"/>
      <c r="P27" s="101"/>
      <c r="Q27" s="101"/>
      <c r="R27" s="101"/>
      <c r="S27" s="101"/>
      <c r="T27" s="101"/>
      <c r="U27" s="101"/>
      <c r="V27" s="101"/>
      <c r="W27" s="102"/>
      <c r="X27" s="102"/>
      <c r="Y27" s="101"/>
      <c r="Z27" s="101"/>
    </row>
    <row r="28" spans="1:26" x14ac:dyDescent="0.25">
      <c r="B28" s="95"/>
      <c r="C28" s="96"/>
      <c r="D28" s="97"/>
      <c r="E28" s="98"/>
      <c r="F28" s="99"/>
      <c r="G28" s="99"/>
      <c r="H28" s="101"/>
      <c r="I28" s="101"/>
      <c r="J28" s="101"/>
      <c r="K28" s="101"/>
      <c r="L28" s="103"/>
      <c r="M28" s="101"/>
      <c r="N28" s="102"/>
      <c r="O28" s="103"/>
      <c r="P28" s="101"/>
      <c r="Q28" s="103"/>
      <c r="R28" s="101"/>
      <c r="S28" s="103"/>
      <c r="T28" s="101"/>
      <c r="U28" s="103"/>
      <c r="V28" s="101"/>
      <c r="W28" s="102"/>
      <c r="X28" s="102"/>
      <c r="Y28" s="101"/>
      <c r="Z28" s="101"/>
    </row>
    <row r="29" spans="1:26" x14ac:dyDescent="0.25">
      <c r="B29" s="95"/>
      <c r="C29" s="96"/>
      <c r="D29" s="97"/>
      <c r="E29" s="98"/>
      <c r="F29" s="99"/>
      <c r="G29" s="99"/>
      <c r="H29" s="101"/>
      <c r="I29" s="101"/>
      <c r="J29" s="101"/>
      <c r="K29" s="101"/>
      <c r="L29" s="103"/>
      <c r="M29" s="101"/>
      <c r="N29" s="102"/>
      <c r="O29" s="103"/>
      <c r="P29" s="101"/>
      <c r="Q29" s="103"/>
      <c r="R29" s="101"/>
      <c r="S29" s="103"/>
      <c r="T29" s="101"/>
      <c r="U29" s="103"/>
      <c r="V29" s="101"/>
      <c r="W29" s="102"/>
      <c r="X29" s="102"/>
      <c r="Y29" s="101"/>
      <c r="Z29" s="101"/>
    </row>
    <row r="30" spans="1:26" x14ac:dyDescent="0.25">
      <c r="B30" s="95"/>
      <c r="C30" s="96"/>
      <c r="D30" s="97"/>
      <c r="E30" s="98"/>
      <c r="F30" s="99"/>
      <c r="G30" s="99"/>
      <c r="H30" s="101"/>
      <c r="I30" s="101"/>
      <c r="J30" s="101"/>
      <c r="K30" s="101"/>
      <c r="L30" s="103"/>
      <c r="M30" s="101"/>
      <c r="N30" s="102"/>
      <c r="O30" s="103"/>
      <c r="P30" s="101"/>
      <c r="Q30" s="103"/>
      <c r="R30" s="101"/>
      <c r="S30" s="103"/>
      <c r="T30" s="101"/>
      <c r="U30" s="103"/>
      <c r="V30" s="101"/>
      <c r="W30" s="102"/>
      <c r="X30" s="102"/>
      <c r="Y30" s="101"/>
      <c r="Z30" s="101"/>
    </row>
    <row r="31" spans="1:26" x14ac:dyDescent="0.25">
      <c r="B31" s="95"/>
      <c r="C31" s="96"/>
      <c r="D31" s="97"/>
      <c r="E31" s="98"/>
      <c r="F31" s="99"/>
      <c r="G31" s="99"/>
      <c r="H31" s="101"/>
      <c r="I31" s="101"/>
      <c r="J31" s="101"/>
      <c r="K31" s="101"/>
      <c r="L31" s="103"/>
      <c r="M31" s="101"/>
      <c r="N31" s="102"/>
      <c r="O31" s="103"/>
      <c r="P31" s="101"/>
      <c r="Q31" s="103"/>
      <c r="R31" s="101"/>
      <c r="S31" s="103"/>
      <c r="T31" s="101"/>
      <c r="U31" s="103"/>
      <c r="V31" s="101"/>
      <c r="W31" s="102"/>
      <c r="X31" s="102"/>
      <c r="Y31" s="101"/>
      <c r="Z31" s="101"/>
    </row>
    <row r="32" spans="1:26" x14ac:dyDescent="0.25">
      <c r="B32" s="95"/>
      <c r="C32" s="96"/>
      <c r="D32" s="97"/>
      <c r="E32" s="98"/>
      <c r="F32" s="99"/>
      <c r="G32" s="99"/>
      <c r="H32" s="101"/>
      <c r="I32" s="101"/>
      <c r="J32" s="101"/>
      <c r="K32" s="101"/>
      <c r="L32" s="103"/>
      <c r="M32" s="101"/>
      <c r="N32" s="102"/>
      <c r="O32" s="103"/>
      <c r="P32" s="101"/>
      <c r="Q32" s="103"/>
      <c r="R32" s="101"/>
      <c r="S32" s="103"/>
      <c r="T32" s="101"/>
      <c r="U32" s="103"/>
      <c r="V32" s="101"/>
      <c r="W32" s="102"/>
      <c r="X32" s="102"/>
      <c r="Y32" s="101"/>
      <c r="Z32" s="101"/>
    </row>
    <row r="33" spans="2:26" x14ac:dyDescent="0.25">
      <c r="B33" s="95"/>
      <c r="C33" s="96"/>
      <c r="D33" s="97"/>
      <c r="E33" s="98"/>
      <c r="F33" s="99"/>
      <c r="G33" s="99"/>
      <c r="H33" s="101"/>
      <c r="I33" s="101"/>
      <c r="J33" s="101"/>
      <c r="K33" s="101"/>
      <c r="L33" s="103"/>
      <c r="M33" s="101"/>
      <c r="N33" s="102"/>
      <c r="O33" s="103"/>
      <c r="P33" s="101"/>
      <c r="Q33" s="103"/>
      <c r="R33" s="101"/>
      <c r="S33" s="103"/>
      <c r="T33" s="101"/>
      <c r="U33" s="103"/>
      <c r="V33" s="101"/>
      <c r="W33" s="102"/>
      <c r="X33" s="102"/>
      <c r="Y33" s="101"/>
      <c r="Z33" s="101"/>
    </row>
    <row r="34" spans="2:26" x14ac:dyDescent="0.25">
      <c r="B34" s="95"/>
      <c r="C34" s="96"/>
      <c r="D34" s="97"/>
      <c r="E34" s="98"/>
      <c r="F34" s="99"/>
      <c r="G34" s="99"/>
      <c r="H34" s="101"/>
      <c r="I34" s="101"/>
      <c r="J34" s="101"/>
      <c r="K34" s="101"/>
      <c r="L34" s="103"/>
      <c r="M34" s="101"/>
      <c r="N34" s="102"/>
      <c r="O34" s="103"/>
      <c r="P34" s="101"/>
      <c r="Q34" s="103"/>
      <c r="R34" s="101"/>
      <c r="S34" s="103"/>
      <c r="T34" s="101"/>
      <c r="U34" s="103"/>
      <c r="V34" s="101"/>
      <c r="W34" s="102"/>
      <c r="X34" s="102"/>
      <c r="Y34" s="101"/>
      <c r="Z34" s="101"/>
    </row>
    <row r="35" spans="2:26" x14ac:dyDescent="0.25">
      <c r="B35" s="95"/>
      <c r="C35" s="96"/>
      <c r="D35" s="97"/>
      <c r="E35" s="98"/>
      <c r="F35" s="99"/>
      <c r="G35" s="99"/>
      <c r="H35" s="101"/>
      <c r="I35" s="101"/>
      <c r="J35" s="101"/>
      <c r="K35" s="101"/>
      <c r="L35" s="101"/>
      <c r="M35" s="101"/>
      <c r="N35" s="102"/>
      <c r="O35" s="101"/>
      <c r="P35" s="101"/>
      <c r="Q35" s="101"/>
      <c r="R35" s="101"/>
      <c r="S35" s="101"/>
      <c r="T35" s="101"/>
      <c r="U35" s="101"/>
      <c r="V35" s="101"/>
      <c r="W35" s="102"/>
      <c r="X35" s="102"/>
      <c r="Y35" s="101"/>
      <c r="Z35" s="101"/>
    </row>
    <row r="36" spans="2:26" x14ac:dyDescent="0.25">
      <c r="B36" s="95"/>
      <c r="C36" s="96"/>
      <c r="D36" s="97"/>
      <c r="E36" s="98"/>
      <c r="F36" s="99"/>
      <c r="G36" s="100"/>
      <c r="H36" s="101"/>
      <c r="I36" s="101"/>
      <c r="J36" s="101"/>
      <c r="K36" s="101"/>
      <c r="L36" s="101"/>
      <c r="M36" s="101"/>
      <c r="N36" s="102"/>
      <c r="O36" s="101"/>
      <c r="P36" s="101"/>
      <c r="Q36" s="101"/>
      <c r="R36" s="101"/>
      <c r="S36" s="101"/>
      <c r="T36" s="101"/>
      <c r="U36" s="101"/>
      <c r="V36" s="101"/>
      <c r="W36" s="102"/>
      <c r="X36" s="102"/>
      <c r="Y36" s="101"/>
      <c r="Z36" s="101"/>
    </row>
    <row r="37" spans="2:26" x14ac:dyDescent="0.25">
      <c r="B37" s="95"/>
      <c r="C37" s="96"/>
      <c r="D37" s="97"/>
      <c r="E37" s="98"/>
      <c r="F37" s="99"/>
      <c r="G37" s="88"/>
      <c r="H37" s="101"/>
      <c r="I37" s="101"/>
      <c r="J37" s="101"/>
      <c r="K37" s="101"/>
      <c r="L37" s="101"/>
      <c r="M37" s="101"/>
      <c r="N37" s="102"/>
      <c r="O37" s="101"/>
      <c r="P37" s="101"/>
      <c r="Q37" s="101"/>
      <c r="R37" s="101"/>
      <c r="S37" s="101"/>
      <c r="T37" s="101"/>
      <c r="U37" s="101"/>
      <c r="V37" s="101"/>
      <c r="W37" s="102"/>
      <c r="X37" s="102"/>
      <c r="Y37" s="101"/>
      <c r="Z37" s="101"/>
    </row>
    <row r="38" spans="2:26" x14ac:dyDescent="0.25">
      <c r="B38" s="95"/>
      <c r="C38" s="96"/>
      <c r="D38" s="97"/>
      <c r="E38" s="98"/>
      <c r="F38" s="99"/>
      <c r="G38" s="99"/>
      <c r="H38" s="101"/>
      <c r="I38" s="101"/>
      <c r="J38" s="101"/>
      <c r="K38" s="101"/>
      <c r="L38" s="103"/>
      <c r="M38" s="101"/>
      <c r="N38" s="102"/>
      <c r="O38" s="103"/>
      <c r="P38" s="101"/>
      <c r="Q38" s="103"/>
      <c r="R38" s="101"/>
      <c r="S38" s="103"/>
      <c r="T38" s="101"/>
      <c r="U38" s="103"/>
      <c r="V38" s="101"/>
      <c r="W38" s="102"/>
      <c r="X38" s="102"/>
      <c r="Y38" s="101"/>
      <c r="Z38" s="101"/>
    </row>
    <row r="39" spans="2:26" x14ac:dyDescent="0.25">
      <c r="B39" s="95"/>
      <c r="C39" s="96"/>
      <c r="D39" s="97"/>
      <c r="E39" s="98"/>
      <c r="F39" s="99"/>
      <c r="G39" s="99"/>
      <c r="H39" s="101"/>
      <c r="I39" s="101"/>
      <c r="J39" s="101"/>
      <c r="K39" s="101"/>
      <c r="L39" s="103"/>
      <c r="M39" s="101"/>
      <c r="N39" s="102"/>
      <c r="O39" s="103"/>
      <c r="P39" s="101"/>
      <c r="Q39" s="103"/>
      <c r="R39" s="101"/>
      <c r="S39" s="103"/>
      <c r="T39" s="101"/>
      <c r="U39" s="103"/>
      <c r="V39" s="101"/>
      <c r="W39" s="102"/>
      <c r="X39" s="102"/>
      <c r="Y39" s="101"/>
      <c r="Z39" s="101"/>
    </row>
    <row r="40" spans="2:26" x14ac:dyDescent="0.25">
      <c r="B40" s="95"/>
      <c r="C40" s="96"/>
      <c r="D40" s="97"/>
      <c r="E40" s="98"/>
      <c r="F40" s="99"/>
      <c r="G40" s="99"/>
      <c r="H40" s="101"/>
      <c r="I40" s="101"/>
      <c r="J40" s="101"/>
      <c r="K40" s="101"/>
      <c r="L40" s="101"/>
      <c r="M40" s="101"/>
      <c r="N40" s="102"/>
      <c r="O40" s="101"/>
      <c r="P40" s="101"/>
      <c r="Q40" s="101"/>
      <c r="R40" s="101"/>
      <c r="S40" s="101"/>
      <c r="T40" s="101"/>
      <c r="U40" s="101"/>
      <c r="V40" s="101"/>
      <c r="W40" s="102"/>
      <c r="X40" s="102"/>
      <c r="Y40" s="101"/>
      <c r="Z40" s="101"/>
    </row>
    <row r="41" spans="2:26" x14ac:dyDescent="0.25">
      <c r="B41" s="95"/>
      <c r="C41" s="96"/>
      <c r="D41" s="97"/>
      <c r="E41" s="98"/>
      <c r="F41" s="99"/>
      <c r="G41" s="100"/>
      <c r="H41" s="101"/>
      <c r="I41" s="101"/>
      <c r="J41" s="101"/>
      <c r="K41" s="101"/>
      <c r="L41" s="101"/>
      <c r="M41" s="101"/>
      <c r="N41" s="102"/>
      <c r="O41" s="101"/>
      <c r="P41" s="101"/>
      <c r="Q41" s="101"/>
      <c r="R41" s="101"/>
      <c r="S41" s="101"/>
      <c r="T41" s="101"/>
      <c r="U41" s="101"/>
      <c r="V41" s="101"/>
      <c r="W41" s="102"/>
      <c r="X41" s="102"/>
      <c r="Y41" s="101"/>
      <c r="Z41" s="101"/>
    </row>
    <row r="42" spans="2:26" x14ac:dyDescent="0.25">
      <c r="B42" s="95"/>
      <c r="C42" s="96"/>
      <c r="D42" s="97"/>
      <c r="E42" s="98"/>
      <c r="F42" s="99"/>
      <c r="G42" s="88"/>
      <c r="H42" s="101"/>
      <c r="I42" s="101"/>
      <c r="J42" s="101"/>
      <c r="K42" s="101"/>
      <c r="L42" s="101"/>
      <c r="M42" s="101"/>
      <c r="N42" s="102"/>
      <c r="O42" s="101"/>
      <c r="P42" s="101"/>
      <c r="Q42" s="101"/>
      <c r="R42" s="101"/>
      <c r="S42" s="101"/>
      <c r="T42" s="101"/>
      <c r="U42" s="101"/>
      <c r="V42" s="101"/>
      <c r="W42" s="102"/>
      <c r="X42" s="102"/>
      <c r="Y42" s="101"/>
      <c r="Z42" s="101"/>
    </row>
    <row r="43" spans="2:26" x14ac:dyDescent="0.25">
      <c r="B43" s="95"/>
      <c r="C43" s="96"/>
      <c r="D43" s="97"/>
      <c r="E43" s="98"/>
      <c r="F43" s="99"/>
      <c r="G43" s="99"/>
      <c r="H43" s="101"/>
      <c r="I43" s="101"/>
      <c r="J43" s="101"/>
      <c r="K43" s="101"/>
      <c r="L43" s="103"/>
      <c r="M43" s="101"/>
      <c r="N43" s="102"/>
      <c r="O43" s="103"/>
      <c r="P43" s="101"/>
      <c r="Q43" s="103"/>
      <c r="R43" s="101"/>
      <c r="S43" s="103"/>
      <c r="T43" s="101"/>
      <c r="U43" s="103"/>
      <c r="V43" s="101"/>
      <c r="W43" s="102"/>
      <c r="X43" s="102"/>
      <c r="Y43" s="101"/>
      <c r="Z43" s="101"/>
    </row>
    <row r="44" spans="2:26" x14ac:dyDescent="0.25">
      <c r="B44" s="95"/>
      <c r="C44" s="96"/>
      <c r="D44" s="97"/>
      <c r="E44" s="98"/>
      <c r="F44" s="99"/>
      <c r="G44" s="99"/>
      <c r="H44" s="101"/>
      <c r="I44" s="101"/>
      <c r="J44" s="101"/>
      <c r="K44" s="101"/>
      <c r="L44" s="103"/>
      <c r="M44" s="101"/>
      <c r="N44" s="102"/>
      <c r="O44" s="103"/>
      <c r="P44" s="101"/>
      <c r="Q44" s="103"/>
      <c r="R44" s="101"/>
      <c r="S44" s="103"/>
      <c r="T44" s="101"/>
      <c r="U44" s="103"/>
      <c r="V44" s="101"/>
      <c r="W44" s="102"/>
      <c r="X44" s="102"/>
      <c r="Y44" s="101"/>
      <c r="Z44" s="101"/>
    </row>
    <row r="45" spans="2:26" x14ac:dyDescent="0.25">
      <c r="B45" s="95"/>
      <c r="C45" s="96"/>
      <c r="D45" s="97"/>
      <c r="E45" s="98"/>
      <c r="F45" s="99"/>
      <c r="G45" s="99"/>
      <c r="H45" s="101"/>
      <c r="I45" s="101"/>
      <c r="J45" s="101"/>
      <c r="K45" s="101"/>
      <c r="L45" s="103"/>
      <c r="M45" s="101"/>
      <c r="N45" s="102"/>
      <c r="O45" s="103"/>
      <c r="P45" s="101"/>
      <c r="Q45" s="103"/>
      <c r="R45" s="101"/>
      <c r="S45" s="103"/>
      <c r="T45" s="101"/>
      <c r="U45" s="103"/>
      <c r="V45" s="101"/>
      <c r="W45" s="102"/>
      <c r="X45" s="102"/>
      <c r="Y45" s="101"/>
      <c r="Z45" s="101"/>
    </row>
    <row r="46" spans="2:26" x14ac:dyDescent="0.25">
      <c r="B46" s="95"/>
      <c r="C46" s="96"/>
      <c r="D46" s="97"/>
      <c r="E46" s="98"/>
      <c r="F46" s="99"/>
      <c r="G46" s="99"/>
      <c r="H46" s="101"/>
      <c r="I46" s="101"/>
      <c r="J46" s="101"/>
      <c r="K46" s="101"/>
      <c r="L46" s="103"/>
      <c r="M46" s="101"/>
      <c r="N46" s="102"/>
      <c r="O46" s="103"/>
      <c r="P46" s="101"/>
      <c r="Q46" s="103"/>
      <c r="R46" s="101"/>
      <c r="S46" s="103"/>
      <c r="T46" s="101"/>
      <c r="U46" s="103"/>
      <c r="V46" s="101"/>
      <c r="W46" s="102"/>
      <c r="X46" s="102"/>
      <c r="Y46" s="101"/>
      <c r="Z46" s="101"/>
    </row>
    <row r="47" spans="2:26" x14ac:dyDescent="0.25">
      <c r="B47" s="95"/>
      <c r="C47" s="96"/>
      <c r="D47" s="97"/>
      <c r="E47" s="98"/>
      <c r="F47" s="99"/>
      <c r="G47" s="99"/>
      <c r="H47" s="101"/>
      <c r="I47" s="101"/>
      <c r="J47" s="101"/>
      <c r="K47" s="101"/>
      <c r="L47" s="103"/>
      <c r="M47" s="101"/>
      <c r="N47" s="102"/>
      <c r="O47" s="103"/>
      <c r="P47" s="101"/>
      <c r="Q47" s="103"/>
      <c r="R47" s="101"/>
      <c r="S47" s="103"/>
      <c r="T47" s="101"/>
      <c r="U47" s="103"/>
      <c r="V47" s="101"/>
      <c r="W47" s="102"/>
      <c r="X47" s="102"/>
      <c r="Y47" s="101"/>
      <c r="Z47" s="101"/>
    </row>
    <row r="48" spans="2:26" x14ac:dyDescent="0.25">
      <c r="B48" s="95"/>
      <c r="C48" s="96"/>
      <c r="D48" s="97"/>
      <c r="E48" s="98"/>
      <c r="F48" s="99"/>
      <c r="G48" s="99"/>
      <c r="H48" s="101"/>
      <c r="I48" s="101"/>
      <c r="J48" s="101"/>
      <c r="K48" s="101"/>
      <c r="L48" s="101"/>
      <c r="M48" s="101"/>
      <c r="N48" s="102"/>
      <c r="O48" s="101"/>
      <c r="P48" s="101"/>
      <c r="Q48" s="101"/>
      <c r="R48" s="101"/>
      <c r="S48" s="101"/>
      <c r="T48" s="101"/>
      <c r="U48" s="101"/>
      <c r="V48" s="101"/>
      <c r="W48" s="102"/>
      <c r="X48" s="102"/>
      <c r="Y48" s="101"/>
      <c r="Z48" s="101"/>
    </row>
    <row r="49" spans="2:26" x14ac:dyDescent="0.25">
      <c r="B49" s="95"/>
      <c r="C49" s="96"/>
      <c r="D49" s="97"/>
      <c r="E49" s="98"/>
      <c r="F49" s="99"/>
      <c r="G49" s="100"/>
      <c r="H49" s="101"/>
      <c r="I49" s="101"/>
      <c r="J49" s="101"/>
      <c r="K49" s="101"/>
      <c r="L49" s="101"/>
      <c r="M49" s="101"/>
      <c r="N49" s="102"/>
      <c r="O49" s="101"/>
      <c r="P49" s="101"/>
      <c r="Q49" s="101"/>
      <c r="R49" s="101"/>
      <c r="S49" s="101"/>
      <c r="T49" s="101"/>
      <c r="U49" s="101"/>
      <c r="V49" s="101"/>
      <c r="W49" s="102"/>
      <c r="X49" s="102"/>
      <c r="Y49" s="101"/>
      <c r="Z49" s="101"/>
    </row>
    <row r="50" spans="2:26" x14ac:dyDescent="0.25">
      <c r="B50" s="95"/>
      <c r="C50" s="96"/>
      <c r="D50" s="97"/>
      <c r="E50" s="98"/>
      <c r="F50" s="99"/>
      <c r="G50" s="88"/>
      <c r="H50" s="101"/>
      <c r="I50" s="101"/>
      <c r="J50" s="101"/>
      <c r="K50" s="101"/>
      <c r="L50" s="101"/>
      <c r="M50" s="101"/>
      <c r="N50" s="102"/>
      <c r="O50" s="101"/>
      <c r="P50" s="101"/>
      <c r="Q50" s="101"/>
      <c r="R50" s="101"/>
      <c r="S50" s="101"/>
      <c r="T50" s="101"/>
      <c r="U50" s="101"/>
      <c r="V50" s="101"/>
      <c r="W50" s="102"/>
      <c r="X50" s="102"/>
      <c r="Y50" s="101"/>
      <c r="Z50" s="101"/>
    </row>
    <row r="51" spans="2:26" x14ac:dyDescent="0.25">
      <c r="B51" s="95"/>
      <c r="C51" s="96"/>
      <c r="D51" s="97"/>
      <c r="E51" s="98"/>
      <c r="F51" s="99"/>
      <c r="G51" s="99"/>
      <c r="H51" s="101"/>
      <c r="I51" s="101"/>
      <c r="J51" s="101"/>
      <c r="K51" s="101"/>
      <c r="L51" s="103"/>
      <c r="M51" s="101"/>
      <c r="N51" s="102"/>
      <c r="O51" s="103"/>
      <c r="P51" s="101"/>
      <c r="Q51" s="103"/>
      <c r="R51" s="101"/>
      <c r="S51" s="103"/>
      <c r="T51" s="101"/>
      <c r="U51" s="103"/>
      <c r="V51" s="101"/>
      <c r="W51" s="102"/>
      <c r="X51" s="102"/>
      <c r="Y51" s="101"/>
      <c r="Z51" s="101"/>
    </row>
    <row r="52" spans="2:26" x14ac:dyDescent="0.25">
      <c r="B52" s="95"/>
      <c r="C52" s="96"/>
      <c r="D52" s="97"/>
      <c r="E52" s="98"/>
      <c r="F52" s="99"/>
      <c r="G52" s="88"/>
      <c r="H52" s="101"/>
      <c r="I52" s="101"/>
      <c r="J52" s="101"/>
      <c r="K52" s="101"/>
      <c r="L52" s="103"/>
      <c r="M52" s="101"/>
      <c r="N52" s="102"/>
      <c r="O52" s="103"/>
      <c r="P52" s="101"/>
      <c r="Q52" s="103"/>
      <c r="R52" s="101"/>
      <c r="S52" s="103"/>
      <c r="T52" s="101"/>
      <c r="U52" s="103"/>
      <c r="V52" s="101"/>
      <c r="W52" s="102"/>
      <c r="X52" s="102"/>
      <c r="Y52" s="101"/>
      <c r="Z52" s="101"/>
    </row>
    <row r="53" spans="2:26" x14ac:dyDescent="0.25">
      <c r="B53" s="95"/>
      <c r="C53" s="96"/>
      <c r="D53" s="97"/>
      <c r="E53" s="98"/>
      <c r="F53" s="99"/>
      <c r="G53" s="99"/>
      <c r="H53" s="101"/>
      <c r="I53" s="101"/>
      <c r="J53" s="101"/>
      <c r="K53" s="101"/>
      <c r="L53" s="103"/>
      <c r="M53" s="101"/>
      <c r="N53" s="102"/>
      <c r="O53" s="103"/>
      <c r="P53" s="101"/>
      <c r="Q53" s="103"/>
      <c r="R53" s="101"/>
      <c r="S53" s="103"/>
      <c r="T53" s="101"/>
      <c r="U53" s="103"/>
      <c r="V53" s="101"/>
      <c r="W53" s="102"/>
      <c r="X53" s="102"/>
      <c r="Y53" s="101"/>
      <c r="Z53" s="101"/>
    </row>
    <row r="54" spans="2:26" x14ac:dyDescent="0.25">
      <c r="B54" s="95"/>
      <c r="C54" s="96"/>
      <c r="D54" s="97"/>
      <c r="E54" s="98"/>
      <c r="F54" s="99"/>
      <c r="G54" s="88"/>
      <c r="H54" s="101"/>
      <c r="I54" s="101"/>
      <c r="J54" s="101"/>
      <c r="K54" s="101"/>
      <c r="L54" s="103"/>
      <c r="M54" s="101"/>
      <c r="N54" s="102"/>
      <c r="O54" s="103"/>
      <c r="P54" s="101"/>
      <c r="Q54" s="103"/>
      <c r="R54" s="101"/>
      <c r="S54" s="103"/>
      <c r="T54" s="101"/>
      <c r="U54" s="103"/>
      <c r="V54" s="101"/>
      <c r="W54" s="102"/>
      <c r="X54" s="102"/>
      <c r="Y54" s="101"/>
      <c r="Z54" s="101"/>
    </row>
    <row r="55" spans="2:26" x14ac:dyDescent="0.25">
      <c r="B55" s="95"/>
      <c r="C55" s="96"/>
      <c r="D55" s="97"/>
      <c r="E55" s="98"/>
      <c r="F55" s="99"/>
      <c r="G55" s="99"/>
      <c r="H55" s="101"/>
      <c r="I55" s="101"/>
      <c r="J55" s="101"/>
      <c r="K55" s="101"/>
      <c r="L55" s="103"/>
      <c r="M55" s="101"/>
      <c r="N55" s="102"/>
      <c r="O55" s="103"/>
      <c r="P55" s="101"/>
      <c r="Q55" s="103"/>
      <c r="R55" s="101"/>
      <c r="S55" s="103"/>
      <c r="T55" s="101"/>
      <c r="U55" s="103"/>
      <c r="V55" s="101"/>
      <c r="W55" s="102"/>
      <c r="X55" s="102"/>
      <c r="Y55" s="101"/>
      <c r="Z55" s="101"/>
    </row>
    <row r="56" spans="2:26" x14ac:dyDescent="0.25">
      <c r="B56" s="95"/>
      <c r="C56" s="96"/>
      <c r="D56" s="97"/>
      <c r="E56" s="98"/>
      <c r="F56" s="99"/>
      <c r="G56" s="99"/>
      <c r="H56" s="101"/>
      <c r="I56" s="101"/>
      <c r="J56" s="101"/>
      <c r="K56" s="101"/>
      <c r="L56" s="103"/>
      <c r="M56" s="101"/>
      <c r="N56" s="102"/>
      <c r="O56" s="103"/>
      <c r="P56" s="101"/>
      <c r="Q56" s="103"/>
      <c r="R56" s="101"/>
      <c r="S56" s="103"/>
      <c r="T56" s="101"/>
      <c r="U56" s="103"/>
      <c r="V56" s="101"/>
      <c r="W56" s="102"/>
      <c r="X56" s="102"/>
      <c r="Y56" s="101"/>
      <c r="Z56" s="101"/>
    </row>
    <row r="57" spans="2:26" x14ac:dyDescent="0.25">
      <c r="B57" s="95"/>
      <c r="C57" s="96"/>
      <c r="D57" s="97"/>
      <c r="E57" s="98"/>
      <c r="F57" s="99"/>
      <c r="G57" s="99"/>
      <c r="H57" s="101"/>
      <c r="I57" s="101"/>
      <c r="J57" s="101"/>
      <c r="K57" s="101"/>
      <c r="L57" s="103"/>
      <c r="M57" s="101"/>
      <c r="N57" s="102"/>
      <c r="O57" s="103"/>
      <c r="P57" s="101"/>
      <c r="Q57" s="103"/>
      <c r="R57" s="101"/>
      <c r="S57" s="103"/>
      <c r="T57" s="101"/>
      <c r="U57" s="103"/>
      <c r="V57" s="101"/>
      <c r="W57" s="102"/>
      <c r="X57" s="102"/>
      <c r="Y57" s="101"/>
      <c r="Z57" s="101"/>
    </row>
    <row r="58" spans="2:26" x14ac:dyDescent="0.25">
      <c r="B58" s="95"/>
      <c r="C58" s="96"/>
      <c r="D58" s="97"/>
      <c r="E58" s="98"/>
      <c r="F58" s="99"/>
      <c r="G58" s="99"/>
      <c r="H58" s="101"/>
      <c r="I58" s="101"/>
      <c r="J58" s="101"/>
      <c r="K58" s="101"/>
      <c r="L58" s="103"/>
      <c r="M58" s="101"/>
      <c r="N58" s="102"/>
      <c r="O58" s="103"/>
      <c r="P58" s="101"/>
      <c r="Q58" s="103"/>
      <c r="R58" s="101"/>
      <c r="S58" s="103"/>
      <c r="T58" s="101"/>
      <c r="U58" s="103"/>
      <c r="V58" s="101"/>
      <c r="W58" s="102"/>
      <c r="X58" s="102"/>
      <c r="Y58" s="101"/>
      <c r="Z58" s="101"/>
    </row>
    <row r="59" spans="2:26" x14ac:dyDescent="0.25">
      <c r="B59" s="95"/>
      <c r="C59" s="96"/>
      <c r="D59" s="97"/>
      <c r="E59" s="98"/>
      <c r="F59" s="99"/>
      <c r="G59" s="99"/>
      <c r="H59" s="101"/>
      <c r="I59" s="101"/>
      <c r="J59" s="101"/>
      <c r="K59" s="101"/>
      <c r="L59" s="103"/>
      <c r="M59" s="101"/>
      <c r="N59" s="102"/>
      <c r="O59" s="103"/>
      <c r="P59" s="101"/>
      <c r="Q59" s="103"/>
      <c r="R59" s="101"/>
      <c r="S59" s="103"/>
      <c r="T59" s="101"/>
      <c r="U59" s="103"/>
      <c r="V59" s="101"/>
      <c r="W59" s="102"/>
      <c r="X59" s="102"/>
      <c r="Y59" s="101"/>
      <c r="Z59" s="102"/>
    </row>
    <row r="60" spans="2:26" x14ac:dyDescent="0.25">
      <c r="B60" s="95"/>
      <c r="C60" s="96"/>
      <c r="D60" s="97"/>
      <c r="E60" s="98"/>
      <c r="F60" s="99"/>
      <c r="G60" s="88"/>
      <c r="H60" s="101"/>
      <c r="I60" s="101"/>
      <c r="J60" s="101"/>
      <c r="K60" s="101"/>
      <c r="L60" s="103"/>
      <c r="M60" s="101"/>
      <c r="N60" s="102"/>
      <c r="O60" s="103"/>
      <c r="P60" s="101"/>
      <c r="Q60" s="103"/>
      <c r="R60" s="101"/>
      <c r="S60" s="103"/>
      <c r="T60" s="101"/>
      <c r="U60" s="103"/>
      <c r="V60" s="101"/>
      <c r="W60" s="102"/>
      <c r="X60" s="102"/>
      <c r="Y60" s="101"/>
      <c r="Z60" s="101"/>
    </row>
    <row r="61" spans="2:26" x14ac:dyDescent="0.25">
      <c r="B61" s="95"/>
      <c r="C61" s="96"/>
      <c r="D61" s="97"/>
      <c r="E61" s="98"/>
      <c r="F61" s="99"/>
      <c r="G61" s="99"/>
      <c r="H61" s="101"/>
      <c r="I61" s="101"/>
      <c r="J61" s="101"/>
      <c r="K61" s="101"/>
      <c r="L61" s="103"/>
      <c r="M61" s="101"/>
      <c r="N61" s="102"/>
      <c r="O61" s="103"/>
      <c r="P61" s="101"/>
      <c r="Q61" s="103"/>
      <c r="R61" s="101"/>
      <c r="S61" s="103"/>
      <c r="T61" s="101"/>
      <c r="U61" s="103"/>
      <c r="V61" s="101"/>
      <c r="W61" s="102"/>
      <c r="X61" s="102"/>
      <c r="Y61" s="101"/>
      <c r="Z61" s="101"/>
    </row>
    <row r="62" spans="2:26" x14ac:dyDescent="0.25">
      <c r="B62" s="95"/>
      <c r="C62" s="96"/>
      <c r="D62" s="97"/>
      <c r="E62" s="98"/>
      <c r="F62" s="99"/>
      <c r="G62" s="99"/>
      <c r="H62" s="101"/>
      <c r="I62" s="101"/>
      <c r="J62" s="101"/>
      <c r="K62" s="101"/>
      <c r="L62" s="103"/>
      <c r="M62" s="101"/>
      <c r="N62" s="102"/>
      <c r="O62" s="103"/>
      <c r="P62" s="101"/>
      <c r="Q62" s="103"/>
      <c r="R62" s="101"/>
      <c r="S62" s="103"/>
      <c r="T62" s="101"/>
      <c r="U62" s="103"/>
      <c r="V62" s="101"/>
      <c r="W62" s="102"/>
      <c r="X62" s="102"/>
      <c r="Y62" s="101"/>
      <c r="Z62" s="101"/>
    </row>
    <row r="63" spans="2:26" x14ac:dyDescent="0.25">
      <c r="B63" s="95"/>
      <c r="C63" s="96"/>
      <c r="D63" s="97"/>
      <c r="E63" s="98"/>
      <c r="F63" s="99"/>
      <c r="G63" s="99"/>
      <c r="H63" s="101"/>
      <c r="I63" s="101"/>
      <c r="J63" s="101"/>
      <c r="K63" s="101"/>
      <c r="L63" s="101"/>
      <c r="M63" s="101"/>
      <c r="N63" s="102"/>
      <c r="O63" s="101"/>
      <c r="P63" s="101"/>
      <c r="Q63" s="101"/>
      <c r="R63" s="101"/>
      <c r="S63" s="101"/>
      <c r="T63" s="101"/>
      <c r="U63" s="101"/>
      <c r="V63" s="101"/>
      <c r="W63" s="102"/>
      <c r="X63" s="102"/>
      <c r="Y63" s="101"/>
      <c r="Z63" s="101"/>
    </row>
    <row r="64" spans="2:26" x14ac:dyDescent="0.25">
      <c r="B64" s="95"/>
      <c r="C64" s="96"/>
      <c r="D64" s="97"/>
      <c r="E64" s="98"/>
      <c r="F64" s="99"/>
      <c r="G64" s="100"/>
      <c r="H64" s="101"/>
      <c r="I64" s="101"/>
      <c r="J64" s="101"/>
      <c r="K64" s="101"/>
      <c r="L64" s="101"/>
      <c r="M64" s="101"/>
      <c r="N64" s="102"/>
      <c r="O64" s="101"/>
      <c r="P64" s="101"/>
      <c r="Q64" s="101"/>
      <c r="R64" s="101"/>
      <c r="S64" s="101"/>
      <c r="T64" s="101"/>
      <c r="U64" s="101"/>
      <c r="V64" s="101"/>
      <c r="W64" s="102"/>
      <c r="X64" s="102"/>
      <c r="Y64" s="101"/>
      <c r="Z64" s="101"/>
    </row>
    <row r="65" spans="2:26" x14ac:dyDescent="0.25">
      <c r="B65" s="95"/>
      <c r="C65" s="96"/>
      <c r="D65" s="97"/>
      <c r="E65" s="98"/>
      <c r="F65" s="99"/>
      <c r="G65" s="88"/>
      <c r="H65" s="101"/>
      <c r="I65" s="101"/>
      <c r="J65" s="101"/>
      <c r="K65" s="101"/>
      <c r="L65" s="101"/>
      <c r="M65" s="101"/>
      <c r="N65" s="102"/>
      <c r="O65" s="101"/>
      <c r="P65" s="101"/>
      <c r="Q65" s="101"/>
      <c r="R65" s="101"/>
      <c r="S65" s="101"/>
      <c r="T65" s="101"/>
      <c r="U65" s="101"/>
      <c r="V65" s="101"/>
      <c r="W65" s="102"/>
      <c r="X65" s="102"/>
      <c r="Y65" s="101"/>
      <c r="Z65" s="101"/>
    </row>
    <row r="66" spans="2:26" x14ac:dyDescent="0.25">
      <c r="B66" s="95"/>
      <c r="C66" s="96"/>
      <c r="D66" s="97"/>
      <c r="E66" s="98"/>
      <c r="F66" s="99"/>
      <c r="G66" s="99"/>
      <c r="H66" s="101"/>
      <c r="I66" s="101"/>
      <c r="J66" s="101"/>
      <c r="K66" s="101"/>
      <c r="L66" s="103"/>
      <c r="M66" s="101"/>
      <c r="N66" s="102"/>
      <c r="O66" s="103"/>
      <c r="P66" s="101"/>
      <c r="Q66" s="103"/>
      <c r="R66" s="101"/>
      <c r="S66" s="103"/>
      <c r="T66" s="101"/>
      <c r="U66" s="103"/>
      <c r="V66" s="101"/>
      <c r="W66" s="102"/>
      <c r="X66" s="102"/>
      <c r="Y66" s="101"/>
      <c r="Z66" s="101"/>
    </row>
    <row r="67" spans="2:26" x14ac:dyDescent="0.25">
      <c r="B67" s="95"/>
      <c r="C67" s="96"/>
      <c r="D67" s="97"/>
      <c r="E67" s="98"/>
      <c r="F67" s="99"/>
      <c r="G67" s="99"/>
      <c r="H67" s="101"/>
      <c r="I67" s="101"/>
      <c r="J67" s="101"/>
      <c r="K67" s="101"/>
      <c r="L67" s="103"/>
      <c r="M67" s="101"/>
      <c r="N67" s="102"/>
      <c r="O67" s="103"/>
      <c r="P67" s="101"/>
      <c r="Q67" s="103"/>
      <c r="R67" s="101"/>
      <c r="S67" s="103"/>
      <c r="T67" s="101"/>
      <c r="U67" s="103"/>
      <c r="V67" s="101"/>
      <c r="W67" s="102"/>
      <c r="X67" s="102"/>
      <c r="Y67" s="101"/>
      <c r="Z67" s="101"/>
    </row>
    <row r="68" spans="2:26" x14ac:dyDescent="0.25">
      <c r="B68" s="95"/>
      <c r="C68" s="96"/>
      <c r="D68" s="97"/>
      <c r="E68" s="98"/>
      <c r="F68" s="99"/>
      <c r="G68" s="99"/>
      <c r="H68" s="101"/>
      <c r="I68" s="101"/>
      <c r="J68" s="101"/>
      <c r="K68" s="101"/>
      <c r="L68" s="103"/>
      <c r="M68" s="101"/>
      <c r="N68" s="102"/>
      <c r="O68" s="103"/>
      <c r="P68" s="101"/>
      <c r="Q68" s="103"/>
      <c r="R68" s="101"/>
      <c r="S68" s="103"/>
      <c r="T68" s="101"/>
      <c r="U68" s="103"/>
      <c r="V68" s="101"/>
      <c r="W68" s="102"/>
      <c r="X68" s="102"/>
      <c r="Y68" s="101"/>
      <c r="Z68" s="101"/>
    </row>
    <row r="69" spans="2:26" x14ac:dyDescent="0.25">
      <c r="B69" s="95"/>
      <c r="C69" s="96"/>
      <c r="D69" s="97"/>
      <c r="E69" s="98"/>
      <c r="F69" s="99"/>
      <c r="G69" s="99"/>
      <c r="H69" s="101"/>
      <c r="I69" s="101"/>
      <c r="J69" s="101"/>
      <c r="K69" s="101"/>
      <c r="L69" s="103"/>
      <c r="M69" s="101"/>
      <c r="N69" s="102"/>
      <c r="O69" s="103"/>
      <c r="P69" s="101"/>
      <c r="Q69" s="103"/>
      <c r="R69" s="101"/>
      <c r="S69" s="103"/>
      <c r="T69" s="101"/>
      <c r="U69" s="103"/>
      <c r="V69" s="101"/>
      <c r="W69" s="102"/>
      <c r="X69" s="102"/>
      <c r="Y69" s="101"/>
      <c r="Z69" s="101"/>
    </row>
    <row r="70" spans="2:26" x14ac:dyDescent="0.25">
      <c r="B70" s="95"/>
      <c r="C70" s="96"/>
      <c r="D70" s="97"/>
      <c r="E70" s="98"/>
      <c r="F70" s="99"/>
      <c r="G70" s="99"/>
      <c r="H70" s="101"/>
      <c r="I70" s="101"/>
      <c r="J70" s="101"/>
      <c r="K70" s="101"/>
      <c r="L70" s="103"/>
      <c r="M70" s="101"/>
      <c r="N70" s="102"/>
      <c r="O70" s="103"/>
      <c r="P70" s="101"/>
      <c r="Q70" s="103"/>
      <c r="R70" s="101"/>
      <c r="S70" s="103"/>
      <c r="T70" s="101"/>
      <c r="U70" s="103"/>
      <c r="V70" s="101"/>
      <c r="W70" s="102"/>
      <c r="X70" s="102"/>
      <c r="Y70" s="101"/>
      <c r="Z70" s="101"/>
    </row>
    <row r="71" spans="2:26" x14ac:dyDescent="0.25">
      <c r="B71" s="95"/>
      <c r="C71" s="96"/>
      <c r="D71" s="97"/>
      <c r="E71" s="98"/>
      <c r="F71" s="99"/>
      <c r="G71" s="99"/>
      <c r="H71" s="101"/>
      <c r="I71" s="101"/>
      <c r="J71" s="101"/>
      <c r="K71" s="101"/>
      <c r="L71" s="103"/>
      <c r="M71" s="101"/>
      <c r="N71" s="102"/>
      <c r="O71" s="103"/>
      <c r="P71" s="101"/>
      <c r="Q71" s="103"/>
      <c r="R71" s="101"/>
      <c r="S71" s="103"/>
      <c r="T71" s="101"/>
      <c r="U71" s="103"/>
      <c r="V71" s="101"/>
      <c r="W71" s="102"/>
      <c r="X71" s="102"/>
      <c r="Y71" s="101"/>
      <c r="Z71" s="101"/>
    </row>
    <row r="72" spans="2:26" x14ac:dyDescent="0.25">
      <c r="B72" s="95"/>
      <c r="C72" s="96"/>
      <c r="D72" s="97"/>
      <c r="E72" s="98"/>
      <c r="F72" s="99"/>
      <c r="G72" s="99"/>
      <c r="H72" s="101"/>
      <c r="I72" s="101"/>
      <c r="J72" s="101"/>
      <c r="K72" s="101"/>
      <c r="L72" s="103"/>
      <c r="M72" s="101"/>
      <c r="N72" s="102"/>
      <c r="O72" s="103"/>
      <c r="P72" s="101"/>
      <c r="Q72" s="103"/>
      <c r="R72" s="101"/>
      <c r="S72" s="103"/>
      <c r="T72" s="101"/>
      <c r="U72" s="103"/>
      <c r="V72" s="101"/>
      <c r="W72" s="102"/>
      <c r="X72" s="102"/>
      <c r="Y72" s="101"/>
      <c r="Z72" s="101"/>
    </row>
    <row r="73" spans="2:26" x14ac:dyDescent="0.25">
      <c r="B73" s="95"/>
      <c r="C73" s="96"/>
      <c r="D73" s="97"/>
      <c r="E73" s="98"/>
      <c r="F73" s="99"/>
      <c r="G73" s="99"/>
      <c r="H73" s="101"/>
      <c r="I73" s="101"/>
      <c r="J73" s="101"/>
      <c r="K73" s="101"/>
      <c r="L73" s="103"/>
      <c r="M73" s="101"/>
      <c r="N73" s="102"/>
      <c r="O73" s="103"/>
      <c r="P73" s="101"/>
      <c r="Q73" s="103"/>
      <c r="R73" s="101"/>
      <c r="S73" s="103"/>
      <c r="T73" s="101"/>
      <c r="U73" s="103"/>
      <c r="V73" s="101"/>
      <c r="W73" s="102"/>
      <c r="X73" s="102"/>
      <c r="Y73" s="101"/>
      <c r="Z73" s="101"/>
    </row>
    <row r="74" spans="2:26" x14ac:dyDescent="0.25">
      <c r="B74" s="95"/>
      <c r="C74" s="96"/>
      <c r="D74" s="97"/>
      <c r="E74" s="98"/>
      <c r="F74" s="99"/>
      <c r="G74" s="99"/>
      <c r="H74" s="101"/>
      <c r="I74" s="101"/>
      <c r="J74" s="101"/>
      <c r="K74" s="101"/>
      <c r="L74" s="103"/>
      <c r="M74" s="101"/>
      <c r="N74" s="102"/>
      <c r="O74" s="103"/>
      <c r="P74" s="101"/>
      <c r="Q74" s="103"/>
      <c r="R74" s="101"/>
      <c r="S74" s="103"/>
      <c r="T74" s="101"/>
      <c r="U74" s="103"/>
      <c r="V74" s="101"/>
      <c r="W74" s="102"/>
      <c r="X74" s="102"/>
      <c r="Y74" s="101"/>
      <c r="Z74" s="101"/>
    </row>
    <row r="75" spans="2:26" x14ac:dyDescent="0.25">
      <c r="B75" s="95"/>
      <c r="C75" s="96"/>
      <c r="D75" s="97"/>
      <c r="E75" s="98"/>
      <c r="F75" s="99"/>
      <c r="G75" s="99"/>
      <c r="H75" s="101"/>
      <c r="I75" s="101"/>
      <c r="J75" s="101"/>
      <c r="K75" s="101"/>
      <c r="L75" s="101"/>
      <c r="M75" s="101"/>
      <c r="N75" s="102"/>
      <c r="O75" s="101"/>
      <c r="P75" s="101"/>
      <c r="Q75" s="101"/>
      <c r="R75" s="101"/>
      <c r="S75" s="101"/>
      <c r="T75" s="101"/>
      <c r="U75" s="101"/>
      <c r="V75" s="101"/>
      <c r="W75" s="102"/>
      <c r="X75" s="102"/>
      <c r="Y75" s="101"/>
      <c r="Z75" s="101"/>
    </row>
    <row r="76" spans="2:26" x14ac:dyDescent="0.25">
      <c r="B76" s="95"/>
      <c r="C76" s="96"/>
      <c r="D76" s="97"/>
      <c r="E76" s="98"/>
      <c r="F76" s="99"/>
      <c r="G76" s="100"/>
      <c r="H76" s="101"/>
      <c r="I76" s="101"/>
      <c r="J76" s="101"/>
      <c r="K76" s="101"/>
      <c r="L76" s="101"/>
      <c r="M76" s="101"/>
      <c r="N76" s="102"/>
      <c r="O76" s="101"/>
      <c r="P76" s="101"/>
      <c r="Q76" s="101"/>
      <c r="R76" s="101"/>
      <c r="S76" s="101"/>
      <c r="T76" s="101"/>
      <c r="U76" s="101"/>
      <c r="V76" s="101"/>
      <c r="W76" s="102"/>
      <c r="X76" s="102"/>
      <c r="Y76" s="101"/>
      <c r="Z76" s="101"/>
    </row>
    <row r="77" spans="2:26" x14ac:dyDescent="0.25">
      <c r="B77" s="95"/>
      <c r="C77" s="96"/>
      <c r="D77" s="97"/>
      <c r="E77" s="98"/>
      <c r="F77" s="99"/>
      <c r="G77" s="88"/>
      <c r="H77" s="101"/>
      <c r="I77" s="101"/>
      <c r="J77" s="101"/>
      <c r="K77" s="101"/>
      <c r="L77" s="101"/>
      <c r="M77" s="101"/>
      <c r="N77" s="102"/>
      <c r="O77" s="101"/>
      <c r="P77" s="101"/>
      <c r="Q77" s="101"/>
      <c r="R77" s="101"/>
      <c r="S77" s="101"/>
      <c r="T77" s="101"/>
      <c r="U77" s="101"/>
      <c r="V77" s="101"/>
      <c r="W77" s="102"/>
      <c r="X77" s="102"/>
      <c r="Y77" s="101"/>
      <c r="Z77" s="101"/>
    </row>
    <row r="78" spans="2:26" x14ac:dyDescent="0.25">
      <c r="B78" s="95"/>
      <c r="C78" s="96"/>
      <c r="D78" s="97"/>
      <c r="E78" s="98"/>
      <c r="F78" s="99"/>
      <c r="G78" s="99"/>
      <c r="H78" s="101"/>
      <c r="I78" s="101"/>
      <c r="J78" s="101"/>
      <c r="K78" s="101"/>
      <c r="L78" s="103"/>
      <c r="M78" s="101"/>
      <c r="N78" s="102"/>
      <c r="O78" s="103"/>
      <c r="P78" s="101"/>
      <c r="Q78" s="103"/>
      <c r="R78" s="101"/>
      <c r="S78" s="103"/>
      <c r="T78" s="101"/>
      <c r="U78" s="103"/>
      <c r="V78" s="101"/>
      <c r="W78" s="102"/>
      <c r="X78" s="102"/>
      <c r="Y78" s="101"/>
      <c r="Z78" s="101"/>
    </row>
    <row r="79" spans="2:26" x14ac:dyDescent="0.25">
      <c r="B79" s="95"/>
      <c r="C79" s="96"/>
      <c r="D79" s="97"/>
      <c r="E79" s="98"/>
      <c r="F79" s="99"/>
      <c r="G79" s="99"/>
      <c r="H79" s="101"/>
      <c r="I79" s="101"/>
      <c r="J79" s="101"/>
      <c r="K79" s="101"/>
      <c r="L79" s="103"/>
      <c r="M79" s="101"/>
      <c r="N79" s="102"/>
      <c r="O79" s="103"/>
      <c r="P79" s="101"/>
      <c r="Q79" s="103"/>
      <c r="R79" s="101"/>
      <c r="S79" s="103"/>
      <c r="T79" s="101"/>
      <c r="U79" s="103"/>
      <c r="V79" s="101"/>
      <c r="W79" s="102"/>
      <c r="Y79" s="101"/>
      <c r="Z79" s="101"/>
    </row>
    <row r="80" spans="2:26" x14ac:dyDescent="0.25">
      <c r="B80" s="95"/>
      <c r="C80" s="96"/>
      <c r="D80" s="97"/>
      <c r="E80" s="98"/>
      <c r="F80" s="99"/>
      <c r="G80" s="99"/>
      <c r="H80" s="101"/>
      <c r="I80" s="101"/>
      <c r="J80" s="101"/>
      <c r="K80" s="101"/>
      <c r="L80" s="103"/>
      <c r="M80" s="101"/>
      <c r="N80" s="102"/>
      <c r="O80" s="103"/>
      <c r="P80" s="101"/>
      <c r="Q80" s="103"/>
      <c r="R80" s="101"/>
      <c r="S80" s="103"/>
      <c r="T80" s="101"/>
      <c r="U80" s="103"/>
      <c r="V80" s="101"/>
      <c r="W80" s="102"/>
      <c r="X80" s="102"/>
      <c r="Y80" s="101"/>
      <c r="Z80" s="101"/>
    </row>
    <row r="81" spans="2:26" x14ac:dyDescent="0.25">
      <c r="B81" s="95"/>
      <c r="C81" s="96"/>
      <c r="D81" s="97"/>
      <c r="E81" s="98"/>
      <c r="F81" s="99"/>
      <c r="G81" s="99"/>
      <c r="H81" s="101"/>
      <c r="I81" s="101"/>
      <c r="J81" s="101"/>
      <c r="K81" s="101"/>
      <c r="L81" s="101"/>
      <c r="M81" s="101"/>
      <c r="N81" s="102"/>
      <c r="O81" s="101"/>
      <c r="P81" s="101"/>
      <c r="Q81" s="101"/>
      <c r="R81" s="101"/>
      <c r="S81" s="101"/>
      <c r="T81" s="101"/>
      <c r="U81" s="101"/>
      <c r="V81" s="101"/>
      <c r="W81" s="102"/>
      <c r="X81" s="102"/>
      <c r="Y81" s="101"/>
      <c r="Z81" s="101"/>
    </row>
    <row r="82" spans="2:26" x14ac:dyDescent="0.25">
      <c r="B82" s="95"/>
      <c r="C82" s="96"/>
      <c r="D82" s="97"/>
      <c r="E82" s="98"/>
      <c r="F82" s="99"/>
      <c r="G82" s="100"/>
      <c r="H82" s="101"/>
      <c r="I82" s="101"/>
      <c r="J82" s="101"/>
      <c r="K82" s="101"/>
      <c r="L82" s="101"/>
      <c r="M82" s="101"/>
      <c r="N82" s="102"/>
      <c r="O82" s="101"/>
      <c r="P82" s="101"/>
      <c r="Q82" s="101"/>
      <c r="R82" s="101"/>
      <c r="S82" s="101"/>
      <c r="T82" s="101"/>
      <c r="U82" s="101"/>
      <c r="V82" s="101"/>
      <c r="W82" s="102"/>
      <c r="X82" s="102"/>
      <c r="Y82" s="101"/>
      <c r="Z82" s="101"/>
    </row>
    <row r="83" spans="2:26" x14ac:dyDescent="0.25">
      <c r="B83" s="95"/>
      <c r="C83" s="96"/>
      <c r="D83" s="97"/>
      <c r="E83" s="98"/>
      <c r="F83" s="99"/>
      <c r="G83" s="88"/>
      <c r="H83" s="101"/>
      <c r="I83" s="101"/>
      <c r="J83" s="101"/>
      <c r="K83" s="101"/>
      <c r="L83" s="101"/>
      <c r="M83" s="101"/>
      <c r="N83" s="102"/>
      <c r="O83" s="101"/>
      <c r="P83" s="101"/>
      <c r="Q83" s="101"/>
      <c r="R83" s="101"/>
      <c r="S83" s="101"/>
      <c r="T83" s="101"/>
      <c r="U83" s="101"/>
      <c r="V83" s="101"/>
      <c r="W83" s="102"/>
      <c r="X83" s="102"/>
      <c r="Y83" s="101"/>
      <c r="Z83" s="101"/>
    </row>
    <row r="84" spans="2:26" x14ac:dyDescent="0.25">
      <c r="B84" s="95"/>
      <c r="C84" s="96"/>
      <c r="D84" s="97"/>
      <c r="E84" s="98"/>
      <c r="F84" s="99"/>
      <c r="G84" s="99"/>
      <c r="H84" s="101"/>
      <c r="I84" s="101"/>
      <c r="J84" s="101"/>
      <c r="K84" s="101"/>
      <c r="L84" s="103"/>
      <c r="M84" s="101"/>
      <c r="N84" s="102"/>
      <c r="O84" s="103"/>
      <c r="P84" s="101"/>
      <c r="Q84" s="103"/>
      <c r="R84" s="101"/>
      <c r="S84" s="103"/>
      <c r="T84" s="101"/>
      <c r="U84" s="103"/>
      <c r="V84" s="101"/>
      <c r="W84" s="102"/>
      <c r="X84" s="102"/>
      <c r="Y84" s="101"/>
      <c r="Z84" s="101"/>
    </row>
    <row r="85" spans="2:26" x14ac:dyDescent="0.25">
      <c r="B85" s="95"/>
      <c r="C85" s="96"/>
      <c r="D85" s="97"/>
      <c r="E85" s="98"/>
      <c r="F85" s="99"/>
      <c r="G85" s="99"/>
      <c r="H85" s="101"/>
      <c r="I85" s="101"/>
      <c r="J85" s="101"/>
      <c r="K85" s="101"/>
      <c r="L85" s="101"/>
      <c r="M85" s="101"/>
      <c r="N85" s="102"/>
      <c r="O85" s="101"/>
      <c r="P85" s="101"/>
      <c r="Q85" s="101"/>
      <c r="R85" s="101"/>
      <c r="S85" s="101"/>
      <c r="T85" s="101"/>
      <c r="U85" s="101"/>
      <c r="V85" s="101"/>
      <c r="W85" s="102"/>
      <c r="X85" s="102"/>
      <c r="Y85" s="101"/>
      <c r="Z85" s="101"/>
    </row>
    <row r="86" spans="2:26" x14ac:dyDescent="0.25">
      <c r="B86" s="95"/>
      <c r="C86" s="96"/>
      <c r="D86" s="97"/>
      <c r="E86" s="98"/>
      <c r="F86" s="99"/>
      <c r="G86" s="100"/>
      <c r="H86" s="101"/>
      <c r="I86" s="101"/>
      <c r="J86" s="101"/>
      <c r="K86" s="101"/>
      <c r="L86" s="101"/>
      <c r="M86" s="101"/>
      <c r="N86" s="102"/>
      <c r="O86" s="101"/>
      <c r="P86" s="101"/>
      <c r="Q86" s="101"/>
      <c r="R86" s="101"/>
      <c r="S86" s="101"/>
      <c r="T86" s="101"/>
      <c r="U86" s="101"/>
      <c r="V86" s="101"/>
      <c r="W86" s="102"/>
      <c r="X86" s="102"/>
      <c r="Y86" s="101"/>
      <c r="Z86" s="101"/>
    </row>
    <row r="87" spans="2:26" x14ac:dyDescent="0.25">
      <c r="B87" s="95"/>
      <c r="C87" s="96"/>
      <c r="D87" s="97"/>
      <c r="E87" s="98"/>
      <c r="F87" s="99"/>
      <c r="G87" s="88"/>
      <c r="H87" s="101"/>
      <c r="I87" s="101"/>
      <c r="J87" s="101"/>
      <c r="K87" s="101"/>
      <c r="L87" s="101"/>
      <c r="M87" s="101"/>
      <c r="N87" s="102"/>
      <c r="O87" s="101"/>
      <c r="P87" s="101"/>
      <c r="Q87" s="101"/>
      <c r="R87" s="101"/>
      <c r="S87" s="101"/>
      <c r="T87" s="101"/>
      <c r="U87" s="101"/>
      <c r="V87" s="101"/>
      <c r="W87" s="102"/>
      <c r="X87" s="102"/>
      <c r="Y87" s="101"/>
      <c r="Z87" s="101"/>
    </row>
    <row r="88" spans="2:26" x14ac:dyDescent="0.25">
      <c r="B88" s="95"/>
      <c r="C88" s="96"/>
      <c r="D88" s="97"/>
      <c r="E88" s="98"/>
      <c r="F88" s="99"/>
      <c r="G88" s="99"/>
      <c r="H88" s="101"/>
      <c r="I88" s="101"/>
      <c r="J88" s="101"/>
      <c r="K88" s="101"/>
      <c r="L88" s="103"/>
      <c r="M88" s="101"/>
      <c r="N88" s="102"/>
      <c r="O88" s="103"/>
      <c r="P88" s="101"/>
      <c r="Q88" s="103"/>
      <c r="R88" s="101"/>
      <c r="S88" s="103"/>
      <c r="T88" s="101"/>
      <c r="U88" s="103"/>
      <c r="V88" s="101"/>
      <c r="W88" s="102"/>
      <c r="X88" s="102"/>
      <c r="Y88" s="101"/>
      <c r="Z88" s="101"/>
    </row>
    <row r="89" spans="2:26" x14ac:dyDescent="0.25">
      <c r="B89" s="95"/>
      <c r="C89" s="96"/>
      <c r="D89" s="97"/>
      <c r="E89" s="98"/>
      <c r="F89" s="99"/>
      <c r="G89" s="99"/>
      <c r="H89" s="101"/>
      <c r="I89" s="101"/>
      <c r="J89" s="101"/>
      <c r="K89" s="101"/>
      <c r="L89" s="103"/>
      <c r="M89" s="101"/>
      <c r="N89" s="102"/>
      <c r="O89" s="103"/>
      <c r="P89" s="101"/>
      <c r="Q89" s="103"/>
      <c r="R89" s="101"/>
      <c r="S89" s="103"/>
      <c r="T89" s="101"/>
      <c r="U89" s="103"/>
      <c r="V89" s="101"/>
      <c r="W89" s="102"/>
      <c r="X89" s="102"/>
      <c r="Y89" s="101"/>
      <c r="Z89" s="101"/>
    </row>
    <row r="90" spans="2:26" x14ac:dyDescent="0.25">
      <c r="B90" s="95"/>
      <c r="C90" s="96"/>
      <c r="D90" s="97"/>
      <c r="E90" s="98"/>
      <c r="F90" s="99"/>
      <c r="G90" s="99"/>
      <c r="H90" s="101"/>
      <c r="I90" s="101"/>
      <c r="J90" s="101"/>
      <c r="K90" s="101"/>
      <c r="L90" s="103"/>
      <c r="M90" s="101"/>
      <c r="N90" s="102"/>
      <c r="O90" s="103"/>
      <c r="P90" s="101"/>
      <c r="Q90" s="103"/>
      <c r="R90" s="101"/>
      <c r="S90" s="103"/>
      <c r="T90" s="101"/>
      <c r="U90" s="103"/>
      <c r="V90" s="101"/>
      <c r="W90" s="102"/>
      <c r="X90" s="102"/>
      <c r="Y90" s="101"/>
      <c r="Z90" s="101"/>
    </row>
    <row r="91" spans="2:26" x14ac:dyDescent="0.25">
      <c r="B91" s="95"/>
      <c r="C91" s="96"/>
      <c r="D91" s="97"/>
      <c r="E91" s="98"/>
      <c r="F91" s="99"/>
      <c r="G91" s="99"/>
      <c r="H91" s="101"/>
      <c r="I91" s="101"/>
      <c r="J91" s="101"/>
      <c r="K91" s="101"/>
      <c r="L91" s="101"/>
      <c r="M91" s="101"/>
      <c r="N91" s="102"/>
      <c r="O91" s="101"/>
      <c r="P91" s="101"/>
      <c r="Q91" s="101"/>
      <c r="R91" s="101"/>
      <c r="S91" s="101"/>
      <c r="T91" s="101"/>
      <c r="U91" s="101"/>
      <c r="V91" s="101"/>
      <c r="W91" s="102"/>
      <c r="X91" s="102"/>
      <c r="Y91" s="101"/>
      <c r="Z91" s="101"/>
    </row>
    <row r="92" spans="2:26" x14ac:dyDescent="0.25">
      <c r="B92" s="95"/>
      <c r="C92" s="96"/>
      <c r="D92" s="97"/>
      <c r="E92" s="98"/>
      <c r="F92" s="99"/>
      <c r="G92" s="100"/>
      <c r="H92" s="101"/>
      <c r="I92" s="101"/>
      <c r="J92" s="101"/>
      <c r="K92" s="101"/>
      <c r="L92" s="103"/>
      <c r="M92" s="101"/>
      <c r="N92" s="102"/>
      <c r="O92" s="101"/>
      <c r="P92" s="101"/>
      <c r="Q92" s="101"/>
      <c r="R92" s="101"/>
      <c r="S92" s="101"/>
      <c r="T92" s="101"/>
      <c r="U92" s="101"/>
      <c r="V92" s="101"/>
      <c r="W92" s="102"/>
      <c r="X92" s="102"/>
      <c r="Y92" s="101"/>
      <c r="Z92" s="101"/>
    </row>
    <row r="93" spans="2:26" x14ac:dyDescent="0.25">
      <c r="B93" s="95"/>
      <c r="C93" s="96"/>
      <c r="D93" s="97"/>
      <c r="E93" s="98"/>
      <c r="F93" s="99"/>
      <c r="G93" s="88"/>
      <c r="H93" s="101"/>
      <c r="I93" s="101"/>
      <c r="J93" s="101"/>
      <c r="K93" s="101"/>
      <c r="L93" s="103"/>
      <c r="M93" s="101"/>
      <c r="N93" s="102"/>
      <c r="O93" s="101"/>
      <c r="P93" s="101"/>
      <c r="Q93" s="101"/>
      <c r="R93" s="101"/>
      <c r="S93" s="101"/>
      <c r="T93" s="101"/>
      <c r="U93" s="101"/>
      <c r="V93" s="101"/>
      <c r="W93" s="102"/>
      <c r="X93" s="102"/>
      <c r="Y93" s="101"/>
      <c r="Z93" s="101"/>
    </row>
    <row r="94" spans="2:26" x14ac:dyDescent="0.25">
      <c r="B94" s="95"/>
      <c r="C94" s="96"/>
      <c r="D94" s="97"/>
      <c r="E94" s="98"/>
      <c r="F94" s="99"/>
      <c r="G94" s="99"/>
      <c r="H94" s="101"/>
      <c r="I94" s="101"/>
      <c r="J94" s="101"/>
      <c r="K94" s="101"/>
      <c r="L94" s="103"/>
      <c r="M94" s="101"/>
      <c r="N94" s="102"/>
      <c r="O94" s="103"/>
      <c r="P94" s="101"/>
      <c r="Q94" s="103"/>
      <c r="R94" s="101"/>
      <c r="S94" s="103"/>
      <c r="T94" s="101"/>
      <c r="U94" s="103"/>
      <c r="V94" s="101"/>
      <c r="W94" s="102"/>
      <c r="X94" s="102"/>
      <c r="Y94" s="101"/>
      <c r="Z94" s="101"/>
    </row>
    <row r="95" spans="2:26" x14ac:dyDescent="0.25">
      <c r="B95" s="95"/>
      <c r="C95" s="96"/>
      <c r="D95" s="97"/>
      <c r="E95" s="98"/>
      <c r="F95" s="99"/>
      <c r="G95" s="99"/>
      <c r="H95" s="101"/>
      <c r="I95" s="101"/>
      <c r="J95" s="101"/>
      <c r="K95" s="101"/>
      <c r="L95" s="103"/>
      <c r="M95" s="101"/>
      <c r="N95" s="102"/>
      <c r="O95" s="103"/>
      <c r="P95" s="101"/>
      <c r="Q95" s="103"/>
      <c r="R95" s="101"/>
      <c r="S95" s="103"/>
      <c r="T95" s="101"/>
      <c r="U95" s="103"/>
      <c r="V95" s="101"/>
      <c r="W95" s="102"/>
      <c r="X95" s="102"/>
      <c r="Y95" s="101"/>
      <c r="Z95" s="101"/>
    </row>
    <row r="96" spans="2:26" x14ac:dyDescent="0.25">
      <c r="B96" s="95"/>
      <c r="C96" s="96"/>
      <c r="D96" s="97"/>
      <c r="E96" s="98"/>
      <c r="F96" s="99"/>
      <c r="G96" s="99"/>
      <c r="H96" s="101"/>
      <c r="I96" s="101"/>
      <c r="J96" s="101"/>
      <c r="K96" s="101"/>
      <c r="L96" s="101"/>
      <c r="M96" s="101"/>
      <c r="N96" s="102"/>
      <c r="O96" s="101"/>
      <c r="P96" s="101"/>
      <c r="Q96" s="101"/>
      <c r="R96" s="101"/>
      <c r="S96" s="101"/>
      <c r="T96" s="101"/>
      <c r="U96" s="101"/>
      <c r="V96" s="101"/>
      <c r="W96" s="102"/>
      <c r="X96" s="102"/>
      <c r="Y96" s="101"/>
      <c r="Z96" s="101"/>
    </row>
    <row r="97" spans="2:26" x14ac:dyDescent="0.25">
      <c r="B97" s="95"/>
      <c r="C97" s="96"/>
      <c r="D97" s="97"/>
      <c r="E97" s="98"/>
      <c r="F97" s="99"/>
      <c r="G97" s="100"/>
      <c r="H97" s="101"/>
      <c r="I97" s="101"/>
      <c r="J97" s="101"/>
      <c r="K97" s="101"/>
      <c r="L97" s="103"/>
      <c r="M97" s="101"/>
      <c r="N97" s="102"/>
      <c r="O97" s="101"/>
      <c r="P97" s="101"/>
      <c r="Q97" s="101"/>
      <c r="R97" s="101"/>
      <c r="S97" s="101"/>
      <c r="T97" s="101"/>
      <c r="U97" s="101"/>
      <c r="V97" s="101"/>
      <c r="W97" s="102"/>
      <c r="X97" s="102"/>
      <c r="Y97" s="101"/>
      <c r="Z97" s="101"/>
    </row>
    <row r="98" spans="2:26" x14ac:dyDescent="0.25">
      <c r="B98" s="95"/>
      <c r="C98" s="96"/>
      <c r="D98" s="97"/>
      <c r="E98" s="98"/>
      <c r="F98" s="99"/>
      <c r="G98" s="88"/>
      <c r="H98" s="101"/>
      <c r="I98" s="101"/>
      <c r="J98" s="101"/>
      <c r="K98" s="101"/>
      <c r="L98" s="103"/>
      <c r="M98" s="101"/>
      <c r="N98" s="102"/>
      <c r="O98" s="103"/>
      <c r="P98" s="101"/>
      <c r="Q98" s="103"/>
      <c r="R98" s="101"/>
      <c r="S98" s="103"/>
      <c r="T98" s="101"/>
      <c r="U98" s="103"/>
      <c r="V98" s="101"/>
      <c r="W98" s="102"/>
      <c r="X98" s="102"/>
      <c r="Y98" s="101"/>
      <c r="Z98" s="101"/>
    </row>
    <row r="99" spans="2:26" x14ac:dyDescent="0.25">
      <c r="B99" s="95"/>
      <c r="C99" s="96"/>
      <c r="D99" s="97"/>
      <c r="E99" s="98"/>
      <c r="F99" s="99"/>
      <c r="G99" s="99"/>
      <c r="H99" s="101"/>
      <c r="I99" s="101"/>
      <c r="J99" s="101"/>
      <c r="K99" s="101"/>
      <c r="L99" s="103"/>
      <c r="M99" s="101"/>
      <c r="N99" s="102"/>
      <c r="O99" s="103"/>
      <c r="P99" s="101"/>
      <c r="Q99" s="103"/>
      <c r="R99" s="101"/>
      <c r="S99" s="103"/>
      <c r="T99" s="101"/>
      <c r="U99" s="103"/>
      <c r="V99" s="101"/>
      <c r="W99" s="102"/>
      <c r="X99" s="102"/>
      <c r="Y99" s="101"/>
      <c r="Z99" s="101"/>
    </row>
    <row r="100" spans="2:26" x14ac:dyDescent="0.25">
      <c r="B100" s="95"/>
      <c r="C100" s="96"/>
      <c r="D100" s="97"/>
      <c r="E100" s="98"/>
      <c r="F100" s="99"/>
      <c r="G100" s="99"/>
      <c r="H100" s="101"/>
      <c r="I100" s="101"/>
      <c r="J100" s="101"/>
      <c r="K100" s="101"/>
      <c r="L100" s="101"/>
      <c r="M100" s="101"/>
      <c r="N100" s="102"/>
      <c r="O100" s="101"/>
      <c r="P100" s="101"/>
      <c r="Q100" s="101"/>
      <c r="R100" s="101"/>
      <c r="S100" s="101"/>
      <c r="T100" s="101"/>
      <c r="U100" s="101"/>
      <c r="V100" s="101"/>
      <c r="W100" s="102"/>
      <c r="X100" s="102"/>
      <c r="Y100" s="101"/>
      <c r="Z100" s="101"/>
    </row>
    <row r="101" spans="2:26" x14ac:dyDescent="0.25">
      <c r="B101" s="95"/>
      <c r="C101" s="96"/>
      <c r="D101" s="97"/>
      <c r="E101" s="98"/>
      <c r="F101" s="99"/>
      <c r="G101" s="100"/>
      <c r="H101" s="101"/>
      <c r="I101" s="101"/>
      <c r="J101" s="101"/>
      <c r="K101" s="101"/>
      <c r="L101" s="103"/>
      <c r="M101" s="101"/>
      <c r="N101" s="102"/>
      <c r="O101" s="101"/>
      <c r="P101" s="101"/>
      <c r="Q101" s="101"/>
      <c r="R101" s="101"/>
      <c r="S101" s="101"/>
      <c r="T101" s="101"/>
      <c r="U101" s="101"/>
      <c r="V101" s="101"/>
      <c r="W101" s="102"/>
      <c r="X101" s="102"/>
      <c r="Y101" s="101"/>
      <c r="Z101" s="101"/>
    </row>
    <row r="102" spans="2:26" x14ac:dyDescent="0.25">
      <c r="B102" s="95"/>
      <c r="C102" s="96"/>
      <c r="D102" s="97"/>
      <c r="E102" s="98"/>
      <c r="F102" s="99"/>
      <c r="G102" s="88"/>
      <c r="H102" s="101"/>
      <c r="I102" s="101"/>
      <c r="J102" s="101"/>
      <c r="K102" s="101"/>
      <c r="L102" s="103"/>
      <c r="M102" s="101"/>
      <c r="N102" s="102"/>
      <c r="O102" s="101"/>
      <c r="P102" s="101"/>
      <c r="Q102" s="101"/>
      <c r="R102" s="101"/>
      <c r="S102" s="101"/>
      <c r="T102" s="101"/>
      <c r="U102" s="101"/>
      <c r="V102" s="101"/>
      <c r="W102" s="102"/>
      <c r="X102" s="102"/>
      <c r="Y102" s="101"/>
      <c r="Z102" s="101"/>
    </row>
    <row r="103" spans="2:26" x14ac:dyDescent="0.25">
      <c r="B103" s="95"/>
      <c r="C103" s="96"/>
      <c r="D103" s="97"/>
      <c r="E103" s="98"/>
      <c r="F103" s="99"/>
      <c r="G103" s="99"/>
      <c r="H103" s="101"/>
      <c r="I103" s="101"/>
      <c r="J103" s="101"/>
      <c r="K103" s="101"/>
      <c r="L103" s="103"/>
      <c r="M103" s="101"/>
      <c r="N103" s="102"/>
      <c r="O103" s="103"/>
      <c r="P103" s="101"/>
      <c r="Q103" s="103"/>
      <c r="R103" s="101"/>
      <c r="S103" s="103"/>
      <c r="T103" s="101"/>
      <c r="U103" s="103"/>
      <c r="V103" s="101"/>
      <c r="W103" s="102"/>
      <c r="X103" s="102"/>
      <c r="Y103" s="101"/>
      <c r="Z103" s="101"/>
    </row>
    <row r="104" spans="2:26" x14ac:dyDescent="0.25">
      <c r="B104" s="95"/>
      <c r="C104" s="96"/>
      <c r="D104" s="97"/>
      <c r="E104" s="98"/>
      <c r="F104" s="99"/>
      <c r="G104" s="99"/>
      <c r="H104" s="101"/>
      <c r="I104" s="101"/>
      <c r="J104" s="101"/>
      <c r="K104" s="101"/>
      <c r="L104" s="103"/>
      <c r="M104" s="101"/>
      <c r="N104" s="102"/>
      <c r="O104" s="103"/>
      <c r="P104" s="101"/>
      <c r="Q104" s="103"/>
      <c r="R104" s="101"/>
      <c r="S104" s="103"/>
      <c r="T104" s="101"/>
      <c r="U104" s="103"/>
      <c r="V104" s="101"/>
      <c r="W104" s="102"/>
      <c r="X104" s="102"/>
      <c r="Y104" s="101"/>
      <c r="Z104" s="101"/>
    </row>
    <row r="105" spans="2:26" x14ac:dyDescent="0.25">
      <c r="B105" s="95"/>
      <c r="C105" s="96"/>
      <c r="D105" s="97"/>
      <c r="E105" s="98"/>
      <c r="F105" s="99"/>
      <c r="G105" s="99"/>
      <c r="H105" s="101"/>
      <c r="I105" s="101"/>
      <c r="J105" s="101"/>
      <c r="K105" s="101"/>
      <c r="L105" s="103"/>
      <c r="M105" s="101"/>
      <c r="N105" s="102"/>
      <c r="O105" s="103"/>
      <c r="P105" s="101"/>
      <c r="Q105" s="103"/>
      <c r="R105" s="101"/>
      <c r="S105" s="103"/>
      <c r="T105" s="101"/>
      <c r="U105" s="103"/>
      <c r="V105" s="101"/>
      <c r="W105" s="102"/>
      <c r="X105" s="102"/>
      <c r="Y105" s="101"/>
      <c r="Z105" s="101"/>
    </row>
    <row r="106" spans="2:26" x14ac:dyDescent="0.25">
      <c r="B106" s="95"/>
      <c r="C106" s="96"/>
      <c r="D106" s="97"/>
      <c r="E106" s="98"/>
      <c r="F106" s="99"/>
      <c r="G106" s="99"/>
      <c r="H106" s="101"/>
      <c r="I106" s="101"/>
      <c r="J106" s="101"/>
      <c r="K106" s="101"/>
      <c r="L106" s="103"/>
      <c r="M106" s="101"/>
      <c r="N106" s="102"/>
      <c r="O106" s="103"/>
      <c r="P106" s="101"/>
      <c r="Q106" s="103"/>
      <c r="R106" s="101"/>
      <c r="S106" s="103"/>
      <c r="T106" s="101"/>
      <c r="U106" s="103"/>
      <c r="V106" s="101"/>
      <c r="W106" s="102"/>
      <c r="X106" s="102"/>
      <c r="Y106" s="101"/>
      <c r="Z106" s="101"/>
    </row>
    <row r="107" spans="2:26" x14ac:dyDescent="0.25">
      <c r="B107" s="95"/>
      <c r="C107" s="96"/>
      <c r="D107" s="97"/>
      <c r="E107" s="98"/>
      <c r="F107" s="99"/>
      <c r="G107" s="99"/>
      <c r="H107" s="101"/>
      <c r="I107" s="101"/>
      <c r="J107" s="101"/>
      <c r="K107" s="101"/>
      <c r="L107" s="103"/>
      <c r="M107" s="101"/>
      <c r="N107" s="102"/>
      <c r="O107" s="103"/>
      <c r="P107" s="101"/>
      <c r="Q107" s="103"/>
      <c r="R107" s="101"/>
      <c r="S107" s="103"/>
      <c r="T107" s="101"/>
      <c r="U107" s="103"/>
      <c r="V107" s="101"/>
      <c r="W107" s="102"/>
      <c r="X107" s="102"/>
      <c r="Y107" s="101"/>
      <c r="Z107" s="101"/>
    </row>
    <row r="108" spans="2:26" x14ac:dyDescent="0.25">
      <c r="B108" s="95"/>
      <c r="C108" s="96"/>
      <c r="D108" s="97"/>
      <c r="E108" s="98"/>
      <c r="F108" s="99"/>
      <c r="G108" s="99"/>
      <c r="H108" s="101"/>
      <c r="I108" s="101"/>
      <c r="J108" s="101"/>
      <c r="K108" s="101"/>
      <c r="L108" s="101"/>
      <c r="M108" s="101"/>
      <c r="N108" s="102"/>
      <c r="O108" s="101"/>
      <c r="P108" s="101"/>
      <c r="Q108" s="101"/>
      <c r="R108" s="101"/>
      <c r="S108" s="101"/>
      <c r="T108" s="101"/>
      <c r="U108" s="101"/>
      <c r="V108" s="101"/>
      <c r="W108" s="102"/>
      <c r="X108" s="102"/>
      <c r="Y108" s="101"/>
      <c r="Z108" s="101"/>
    </row>
    <row r="109" spans="2:26" x14ac:dyDescent="0.25">
      <c r="B109" s="95"/>
      <c r="C109" s="96"/>
      <c r="D109" s="97"/>
      <c r="E109" s="98"/>
      <c r="F109" s="99"/>
      <c r="G109" s="100"/>
      <c r="H109" s="101"/>
      <c r="I109" s="101"/>
      <c r="J109" s="101"/>
      <c r="K109" s="101"/>
      <c r="L109" s="103"/>
      <c r="M109" s="101"/>
      <c r="N109" s="102"/>
      <c r="O109" s="101"/>
      <c r="P109" s="101"/>
      <c r="Q109" s="101"/>
      <c r="R109" s="101"/>
      <c r="S109" s="101"/>
      <c r="T109" s="101"/>
      <c r="U109" s="101"/>
      <c r="V109" s="101"/>
      <c r="W109" s="102"/>
      <c r="X109" s="102"/>
      <c r="Y109" s="101"/>
      <c r="Z109" s="101"/>
    </row>
    <row r="110" spans="2:26" x14ac:dyDescent="0.25">
      <c r="B110" s="95"/>
      <c r="C110" s="96"/>
      <c r="D110" s="97"/>
      <c r="E110" s="98"/>
      <c r="F110" s="99"/>
      <c r="G110" s="88"/>
      <c r="H110" s="101"/>
      <c r="I110" s="101"/>
      <c r="J110" s="101"/>
      <c r="K110" s="101"/>
      <c r="L110" s="103"/>
      <c r="M110" s="101"/>
      <c r="N110" s="102"/>
      <c r="O110" s="101"/>
      <c r="P110" s="101"/>
      <c r="Q110" s="101"/>
      <c r="R110" s="101"/>
      <c r="S110" s="101"/>
      <c r="T110" s="101"/>
      <c r="U110" s="101"/>
      <c r="V110" s="101"/>
      <c r="W110" s="102"/>
      <c r="X110" s="102"/>
      <c r="Y110" s="101"/>
      <c r="Z110" s="101"/>
    </row>
    <row r="111" spans="2:26" x14ac:dyDescent="0.25">
      <c r="B111" s="95"/>
      <c r="C111" s="96"/>
      <c r="D111" s="97"/>
      <c r="E111" s="98"/>
      <c r="F111" s="99"/>
      <c r="G111" s="99"/>
      <c r="H111" s="101"/>
      <c r="I111" s="101"/>
      <c r="J111" s="101"/>
      <c r="K111" s="101"/>
      <c r="L111" s="103"/>
      <c r="M111" s="101"/>
      <c r="N111" s="102"/>
      <c r="O111" s="103"/>
      <c r="P111" s="101"/>
      <c r="Q111" s="103"/>
      <c r="R111" s="101"/>
      <c r="S111" s="103"/>
      <c r="T111" s="101"/>
      <c r="U111" s="103"/>
      <c r="V111" s="101"/>
      <c r="W111" s="102"/>
      <c r="X111" s="102"/>
      <c r="Y111" s="101"/>
      <c r="Z111" s="101"/>
    </row>
    <row r="112" spans="2:26" x14ac:dyDescent="0.25">
      <c r="B112" s="95"/>
      <c r="C112" s="96"/>
      <c r="D112" s="97"/>
      <c r="E112" s="98"/>
      <c r="F112" s="99"/>
      <c r="G112" s="99"/>
      <c r="H112" s="101"/>
      <c r="I112" s="101"/>
      <c r="J112" s="101"/>
      <c r="K112" s="101"/>
      <c r="L112" s="101"/>
      <c r="M112" s="101"/>
      <c r="N112" s="102"/>
      <c r="O112" s="101"/>
      <c r="P112" s="101"/>
      <c r="Q112" s="101"/>
      <c r="R112" s="101"/>
      <c r="S112" s="101"/>
      <c r="T112" s="101"/>
      <c r="U112" s="101"/>
      <c r="V112" s="101"/>
      <c r="W112" s="102"/>
      <c r="X112" s="102"/>
      <c r="Y112" s="101"/>
      <c r="Z112" s="101"/>
    </row>
    <row r="113" spans="2:26" x14ac:dyDescent="0.25">
      <c r="B113" s="95"/>
      <c r="C113" s="96"/>
      <c r="D113" s="97"/>
      <c r="E113" s="98"/>
      <c r="F113" s="99"/>
      <c r="G113" s="99"/>
      <c r="H113" s="101"/>
      <c r="I113" s="101"/>
      <c r="J113" s="101"/>
      <c r="K113" s="101"/>
      <c r="L113" s="103"/>
      <c r="M113" s="101"/>
      <c r="N113" s="102"/>
      <c r="O113" s="101"/>
      <c r="P113" s="101"/>
      <c r="Q113" s="101"/>
      <c r="R113" s="101"/>
      <c r="S113" s="101"/>
      <c r="T113" s="101"/>
      <c r="U113" s="101"/>
      <c r="V113" s="101"/>
      <c r="W113" s="102"/>
      <c r="X113" s="102"/>
      <c r="Y113" s="101"/>
      <c r="Z113" s="101"/>
    </row>
    <row r="114" spans="2:26" x14ac:dyDescent="0.25">
      <c r="B114" s="95"/>
      <c r="C114" s="96"/>
      <c r="D114" s="97"/>
      <c r="E114" s="98"/>
      <c r="F114" s="99"/>
      <c r="G114" s="88"/>
      <c r="H114" s="101"/>
      <c r="I114" s="101"/>
      <c r="J114" s="101"/>
      <c r="K114" s="101"/>
      <c r="L114" s="103"/>
      <c r="M114" s="101"/>
      <c r="N114" s="102"/>
      <c r="O114" s="101"/>
      <c r="P114" s="101"/>
      <c r="Q114" s="101"/>
      <c r="R114" s="101"/>
      <c r="S114" s="101"/>
      <c r="T114" s="101"/>
      <c r="U114" s="101"/>
      <c r="V114" s="101"/>
      <c r="W114" s="102"/>
      <c r="X114" s="102"/>
      <c r="Y114" s="101"/>
      <c r="Z114" s="101"/>
    </row>
    <row r="115" spans="2:26" x14ac:dyDescent="0.25">
      <c r="B115" s="95"/>
      <c r="C115" s="96"/>
      <c r="D115" s="97"/>
      <c r="E115" s="98"/>
      <c r="F115" s="99"/>
      <c r="G115" s="99"/>
      <c r="H115" s="101"/>
      <c r="I115" s="101"/>
      <c r="J115" s="101"/>
      <c r="K115" s="101"/>
      <c r="L115" s="103"/>
      <c r="M115" s="101"/>
      <c r="N115" s="102"/>
      <c r="O115" s="103"/>
      <c r="P115" s="101"/>
      <c r="Q115" s="103"/>
      <c r="R115" s="101"/>
      <c r="S115" s="103"/>
      <c r="T115" s="101"/>
      <c r="U115" s="103"/>
      <c r="V115" s="101"/>
      <c r="W115" s="102"/>
      <c r="X115" s="102"/>
      <c r="Y115" s="101"/>
      <c r="Z115" s="101"/>
    </row>
    <row r="116" spans="2:26" x14ac:dyDescent="0.25">
      <c r="B116" s="95"/>
      <c r="C116" s="96"/>
      <c r="D116" s="97"/>
      <c r="E116" s="98"/>
      <c r="F116" s="99"/>
      <c r="G116" s="99"/>
      <c r="H116" s="101"/>
      <c r="I116" s="101"/>
      <c r="J116" s="101"/>
      <c r="K116" s="101"/>
      <c r="L116" s="101"/>
      <c r="M116" s="101"/>
      <c r="N116" s="102"/>
      <c r="O116" s="101"/>
      <c r="P116" s="101"/>
      <c r="Q116" s="101"/>
      <c r="R116" s="101"/>
      <c r="S116" s="101"/>
      <c r="T116" s="101"/>
      <c r="U116" s="101"/>
      <c r="V116" s="101"/>
      <c r="W116" s="102"/>
      <c r="X116" s="102"/>
      <c r="Y116" s="101"/>
      <c r="Z116" s="101"/>
    </row>
    <row r="117" spans="2:26" x14ac:dyDescent="0.25">
      <c r="B117" s="95"/>
      <c r="C117" s="96"/>
      <c r="D117" s="97"/>
      <c r="E117" s="98"/>
      <c r="F117" s="99"/>
      <c r="G117" s="99"/>
      <c r="H117" s="101"/>
      <c r="I117" s="101"/>
      <c r="J117" s="101"/>
      <c r="K117" s="101"/>
      <c r="L117" s="101"/>
      <c r="M117" s="101"/>
      <c r="N117" s="102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spans="2:26" x14ac:dyDescent="0.25">
      <c r="B118" s="95"/>
      <c r="C118" s="96"/>
      <c r="D118" s="97"/>
      <c r="E118" s="98"/>
      <c r="F118" s="99"/>
      <c r="G118" s="99"/>
      <c r="H118" s="101"/>
      <c r="I118" s="101"/>
      <c r="J118" s="101"/>
      <c r="K118" s="101"/>
      <c r="L118" s="101"/>
      <c r="M118" s="101"/>
      <c r="N118" s="102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spans="2:26" x14ac:dyDescent="0.25">
      <c r="B119" s="95"/>
      <c r="C119" s="96"/>
      <c r="D119" s="97"/>
      <c r="E119" s="98"/>
      <c r="F119" s="99"/>
      <c r="G119" s="99"/>
      <c r="H119" s="101"/>
      <c r="I119" s="101"/>
      <c r="J119" s="101"/>
      <c r="K119" s="101"/>
      <c r="L119" s="101"/>
      <c r="M119" s="101"/>
      <c r="N119" s="102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spans="2:26" x14ac:dyDescent="0.25">
      <c r="B120" s="104"/>
      <c r="C120" s="105"/>
      <c r="D120" s="104"/>
      <c r="E120" s="105"/>
      <c r="F120" s="106"/>
      <c r="G120" s="106"/>
      <c r="H120" s="107"/>
      <c r="I120" s="107"/>
      <c r="J120" s="107"/>
      <c r="K120" s="107"/>
      <c r="L120" s="107"/>
      <c r="M120" s="107"/>
      <c r="N120" s="108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2" spans="2:26" x14ac:dyDescent="0.25">
      <c r="B122" s="95"/>
      <c r="C122" s="109"/>
      <c r="D122" s="110"/>
      <c r="E122" s="111"/>
      <c r="F122" s="111"/>
      <c r="G122" s="111"/>
      <c r="H122" s="101"/>
      <c r="I122" s="101"/>
      <c r="J122" s="101"/>
      <c r="K122" s="101"/>
      <c r="L122" s="101"/>
      <c r="M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</row>
    <row r="123" spans="2:26" x14ac:dyDescent="0.25">
      <c r="B123" s="95"/>
      <c r="C123" s="109"/>
      <c r="D123" s="110"/>
      <c r="E123" s="111"/>
      <c r="F123" s="111"/>
      <c r="G123" s="111"/>
      <c r="H123" s="101"/>
      <c r="I123" s="101"/>
      <c r="J123" s="101"/>
      <c r="K123" s="101"/>
      <c r="L123" s="101"/>
      <c r="M123" s="101"/>
      <c r="N123" s="102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</row>
    <row r="124" spans="2:26" x14ac:dyDescent="0.25">
      <c r="B124" s="95"/>
      <c r="C124" s="109"/>
      <c r="D124" s="110"/>
      <c r="E124" s="111"/>
      <c r="F124" s="111"/>
      <c r="G124" s="111"/>
      <c r="H124" s="101"/>
      <c r="I124" s="101"/>
      <c r="J124" s="101"/>
      <c r="K124" s="101"/>
      <c r="L124" s="101"/>
      <c r="M124" s="101"/>
      <c r="N124" s="102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</row>
    <row r="125" spans="2:26" x14ac:dyDescent="0.25">
      <c r="B125" s="95"/>
      <c r="C125" s="109"/>
      <c r="D125" s="110"/>
      <c r="E125" s="111"/>
      <c r="F125" s="111"/>
      <c r="G125" s="111"/>
      <c r="H125" s="101"/>
      <c r="I125" s="101"/>
      <c r="J125" s="101"/>
      <c r="K125" s="101"/>
      <c r="L125" s="101"/>
      <c r="M125" s="101"/>
      <c r="N125" s="102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</row>
    <row r="126" spans="2:26" x14ac:dyDescent="0.25">
      <c r="B126" s="95"/>
      <c r="C126" s="109"/>
      <c r="D126" s="110"/>
      <c r="E126" s="111"/>
      <c r="F126" s="111"/>
      <c r="G126" s="111"/>
      <c r="H126" s="101"/>
      <c r="I126" s="101"/>
      <c r="J126" s="101"/>
      <c r="K126" s="101"/>
      <c r="L126" s="101"/>
      <c r="M126" s="101"/>
      <c r="N126" s="102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</row>
    <row r="127" spans="2:26" x14ac:dyDescent="0.25">
      <c r="B127" s="95"/>
      <c r="C127" s="109"/>
      <c r="D127" s="110"/>
      <c r="E127" s="111"/>
      <c r="F127" s="111"/>
      <c r="G127" s="111"/>
      <c r="H127" s="101"/>
      <c r="I127" s="101"/>
      <c r="J127" s="101"/>
      <c r="K127" s="101"/>
      <c r="L127" s="101"/>
      <c r="M127" s="101"/>
      <c r="N127" s="102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</row>
    <row r="128" spans="2:26" x14ac:dyDescent="0.25">
      <c r="B128" s="95"/>
      <c r="C128" s="109"/>
      <c r="D128" s="110"/>
      <c r="E128" s="111"/>
      <c r="F128" s="111"/>
      <c r="G128" s="111"/>
      <c r="H128" s="101"/>
      <c r="I128" s="101"/>
      <c r="J128" s="101"/>
      <c r="K128" s="101"/>
      <c r="L128" s="101"/>
      <c r="M128" s="101"/>
      <c r="N128" s="102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</row>
    <row r="129" spans="2:26" x14ac:dyDescent="0.25">
      <c r="B129" s="95"/>
      <c r="C129" s="109"/>
      <c r="D129" s="110"/>
      <c r="E129" s="111"/>
      <c r="F129" s="111"/>
      <c r="G129" s="111"/>
      <c r="H129" s="101"/>
      <c r="I129" s="101"/>
      <c r="J129" s="101"/>
      <c r="K129" s="101"/>
      <c r="L129" s="101"/>
      <c r="M129" s="101"/>
      <c r="N129" s="102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</row>
    <row r="130" spans="2:26" x14ac:dyDescent="0.25">
      <c r="B130" s="95"/>
      <c r="C130" s="109"/>
      <c r="D130" s="110"/>
      <c r="E130" s="111"/>
      <c r="F130" s="111"/>
      <c r="G130" s="111"/>
      <c r="H130" s="101"/>
      <c r="I130" s="101"/>
      <c r="J130" s="101"/>
      <c r="K130" s="101"/>
      <c r="L130" s="101"/>
      <c r="M130" s="101"/>
      <c r="N130" s="102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</row>
    <row r="131" spans="2:26" x14ac:dyDescent="0.25">
      <c r="B131" s="95"/>
      <c r="C131" s="109"/>
      <c r="D131" s="110"/>
      <c r="E131" s="111"/>
      <c r="F131" s="111"/>
      <c r="G131" s="111"/>
      <c r="H131" s="101"/>
      <c r="I131" s="101"/>
      <c r="J131" s="101"/>
      <c r="K131" s="101"/>
      <c r="L131" s="101"/>
      <c r="M131" s="101"/>
      <c r="N131" s="102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</row>
    <row r="132" spans="2:26" x14ac:dyDescent="0.25">
      <c r="B132" s="95"/>
      <c r="C132" s="112"/>
      <c r="D132" s="110"/>
      <c r="E132" s="111"/>
      <c r="F132" s="111"/>
      <c r="G132" s="111"/>
      <c r="H132" s="101"/>
      <c r="I132" s="101"/>
      <c r="J132" s="101"/>
      <c r="K132" s="101"/>
      <c r="L132" s="101"/>
      <c r="M132" s="101"/>
      <c r="N132" s="102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spans="2:26" x14ac:dyDescent="0.25">
      <c r="B133" s="95"/>
      <c r="C133" s="109"/>
      <c r="D133" s="110"/>
      <c r="E133" s="111"/>
      <c r="F133" s="111"/>
      <c r="G133" s="111"/>
      <c r="H133" s="101"/>
      <c r="I133" s="101"/>
      <c r="J133" s="101"/>
      <c r="K133" s="101"/>
      <c r="L133" s="101"/>
      <c r="M133" s="101"/>
      <c r="N133" s="102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spans="2:26" x14ac:dyDescent="0.25">
      <c r="B134" s="95"/>
      <c r="C134" s="112"/>
      <c r="D134" s="110"/>
      <c r="E134" s="111"/>
      <c r="F134" s="111"/>
      <c r="G134" s="111"/>
      <c r="H134" s="101"/>
      <c r="I134" s="101"/>
      <c r="J134" s="101"/>
      <c r="K134" s="101"/>
      <c r="L134" s="101"/>
      <c r="M134" s="101"/>
      <c r="N134" s="102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spans="2:26" x14ac:dyDescent="0.25">
      <c r="B135" s="95"/>
      <c r="C135" s="112"/>
      <c r="D135" s="110"/>
      <c r="E135" s="111"/>
      <c r="F135" s="111"/>
      <c r="G135" s="111"/>
      <c r="H135" s="101"/>
      <c r="I135" s="101"/>
      <c r="J135" s="101"/>
      <c r="K135" s="101"/>
      <c r="L135" s="101"/>
      <c r="M135" s="101"/>
      <c r="N135" s="102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spans="2:26" x14ac:dyDescent="0.25">
      <c r="B136" s="95"/>
      <c r="C136" s="109"/>
      <c r="D136" s="110"/>
      <c r="E136" s="111"/>
      <c r="F136" s="111"/>
      <c r="G136" s="111"/>
      <c r="N136" s="113"/>
      <c r="X136" s="101"/>
      <c r="Y136" s="101"/>
      <c r="Z136" s="101"/>
    </row>
    <row r="137" spans="2:26" x14ac:dyDescent="0.25">
      <c r="B137" s="95"/>
      <c r="C137" s="112"/>
      <c r="D137" s="110"/>
      <c r="E137" s="111"/>
      <c r="F137" s="111"/>
      <c r="G137" s="111"/>
      <c r="H137" s="101"/>
      <c r="I137" s="101"/>
      <c r="J137" s="101"/>
      <c r="K137" s="101"/>
      <c r="L137" s="101"/>
      <c r="M137" s="101"/>
      <c r="N137" s="113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spans="2:26" x14ac:dyDescent="0.25">
      <c r="B138" s="95"/>
      <c r="C138" s="109"/>
      <c r="D138" s="110"/>
      <c r="E138" s="111"/>
      <c r="F138" s="111"/>
      <c r="G138" s="111"/>
      <c r="H138" s="101"/>
      <c r="I138" s="101"/>
      <c r="J138" s="101"/>
      <c r="K138" s="101"/>
      <c r="L138" s="101"/>
      <c r="M138" s="101"/>
      <c r="N138" s="102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spans="2:26" x14ac:dyDescent="0.25">
      <c r="B139" s="95"/>
      <c r="C139" s="109"/>
      <c r="D139" s="110"/>
      <c r="E139" s="111"/>
      <c r="F139" s="111"/>
      <c r="G139" s="111"/>
      <c r="H139" s="101"/>
      <c r="I139" s="101"/>
      <c r="J139" s="101"/>
      <c r="K139" s="101"/>
      <c r="L139" s="101"/>
      <c r="M139" s="101"/>
      <c r="N139" s="102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spans="2:26" x14ac:dyDescent="0.25">
      <c r="B140" s="95"/>
      <c r="C140" s="109"/>
      <c r="D140" s="110"/>
      <c r="E140" s="111"/>
      <c r="F140" s="111"/>
      <c r="G140" s="111"/>
      <c r="H140" s="101"/>
      <c r="I140" s="101"/>
      <c r="J140" s="101"/>
      <c r="K140" s="101"/>
      <c r="L140" s="101"/>
      <c r="M140" s="101"/>
      <c r="N140" s="102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</row>
    <row r="141" spans="2:26" x14ac:dyDescent="0.25">
      <c r="B141" s="95"/>
      <c r="C141" s="112"/>
      <c r="D141" s="110"/>
      <c r="E141" s="111"/>
      <c r="F141" s="111"/>
      <c r="G141" s="111"/>
      <c r="H141" s="101"/>
      <c r="I141" s="101"/>
      <c r="J141" s="101"/>
      <c r="K141" s="101"/>
      <c r="L141" s="101"/>
      <c r="M141" s="101"/>
      <c r="N141" s="102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spans="2:26" x14ac:dyDescent="0.25">
      <c r="B142" s="95"/>
      <c r="C142" s="109"/>
      <c r="D142" s="110"/>
      <c r="E142" s="111"/>
      <c r="F142" s="111"/>
      <c r="G142" s="111"/>
      <c r="H142" s="101"/>
      <c r="I142" s="101"/>
      <c r="J142" s="101"/>
      <c r="K142" s="101"/>
      <c r="L142" s="101"/>
      <c r="M142" s="101"/>
      <c r="N142" s="102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spans="2:26" x14ac:dyDescent="0.25">
      <c r="B143" s="95"/>
      <c r="C143" s="109"/>
      <c r="D143" s="110"/>
      <c r="E143" s="111"/>
      <c r="F143" s="111"/>
      <c r="G143" s="111"/>
      <c r="H143" s="101"/>
      <c r="I143" s="101"/>
      <c r="J143" s="101"/>
      <c r="K143" s="101"/>
      <c r="L143" s="101"/>
      <c r="M143" s="101"/>
      <c r="N143" s="102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spans="2:26" x14ac:dyDescent="0.25">
      <c r="B144" s="95"/>
      <c r="C144" s="109"/>
      <c r="D144" s="110"/>
      <c r="E144" s="111"/>
      <c r="F144" s="111"/>
      <c r="G144" s="111"/>
      <c r="H144" s="101"/>
      <c r="I144" s="101"/>
      <c r="J144" s="101"/>
      <c r="K144" s="101"/>
      <c r="L144" s="101"/>
      <c r="M144" s="101"/>
      <c r="N144" s="102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spans="2:26" x14ac:dyDescent="0.25">
      <c r="B145" s="95"/>
      <c r="C145" s="109"/>
      <c r="D145" s="110"/>
      <c r="E145" s="111"/>
      <c r="F145" s="111"/>
      <c r="G145" s="111"/>
      <c r="H145" s="101"/>
      <c r="I145" s="101"/>
      <c r="J145" s="101"/>
      <c r="K145" s="101"/>
      <c r="L145" s="101"/>
      <c r="M145" s="101"/>
      <c r="N145" s="102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spans="2:26" x14ac:dyDescent="0.25">
      <c r="B146" s="95"/>
      <c r="C146" s="109"/>
      <c r="D146" s="110"/>
      <c r="E146" s="111"/>
      <c r="F146" s="111"/>
      <c r="G146" s="111"/>
      <c r="H146" s="101"/>
      <c r="I146" s="101"/>
      <c r="J146" s="101"/>
      <c r="K146" s="101"/>
      <c r="L146" s="101"/>
      <c r="M146" s="101"/>
      <c r="N146" s="102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spans="2:26" x14ac:dyDescent="0.25">
      <c r="B147" s="95"/>
      <c r="C147" s="109"/>
      <c r="D147" s="110"/>
      <c r="E147" s="111"/>
      <c r="F147" s="111"/>
      <c r="G147" s="111"/>
      <c r="H147" s="101"/>
      <c r="I147" s="101"/>
      <c r="J147" s="101"/>
      <c r="K147" s="101"/>
      <c r="L147" s="101"/>
      <c r="M147" s="101"/>
      <c r="N147" s="102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spans="2:26" x14ac:dyDescent="0.25">
      <c r="B148" s="95"/>
      <c r="C148" s="109"/>
      <c r="D148" s="110"/>
      <c r="E148" s="111"/>
      <c r="F148" s="111"/>
      <c r="G148" s="111"/>
      <c r="H148" s="101"/>
      <c r="I148" s="101"/>
      <c r="J148" s="101"/>
      <c r="K148" s="101"/>
      <c r="L148" s="101"/>
      <c r="M148" s="101"/>
      <c r="N148" s="102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spans="2:26" x14ac:dyDescent="0.25">
      <c r="B149" s="95"/>
      <c r="C149" s="109"/>
      <c r="D149" s="110"/>
      <c r="E149" s="111"/>
      <c r="F149" s="111"/>
      <c r="G149" s="111"/>
      <c r="H149" s="101"/>
      <c r="I149" s="101"/>
      <c r="J149" s="101"/>
      <c r="K149" s="101"/>
      <c r="L149" s="101"/>
      <c r="M149" s="101"/>
      <c r="N149" s="102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  <row r="150" spans="2:26" x14ac:dyDescent="0.25">
      <c r="B150" s="95"/>
      <c r="C150" s="109"/>
      <c r="D150" s="110"/>
      <c r="E150" s="111"/>
      <c r="F150" s="111"/>
      <c r="G150" s="111"/>
      <c r="H150" s="101"/>
      <c r="I150" s="101"/>
      <c r="J150" s="101"/>
      <c r="K150" s="101"/>
      <c r="L150" s="101"/>
      <c r="M150" s="101"/>
      <c r="N150" s="102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</row>
    <row r="151" spans="2:26" x14ac:dyDescent="0.25">
      <c r="B151" s="95"/>
      <c r="C151" s="109"/>
      <c r="D151" s="110"/>
      <c r="E151" s="111"/>
      <c r="F151" s="111"/>
      <c r="G151" s="111"/>
      <c r="H151" s="101"/>
      <c r="I151" s="101"/>
      <c r="J151" s="101"/>
      <c r="K151" s="101"/>
      <c r="L151" s="101"/>
      <c r="M151" s="101"/>
      <c r="N151" s="102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</row>
    <row r="152" spans="2:26" x14ac:dyDescent="0.25">
      <c r="B152" s="95"/>
      <c r="C152" s="109"/>
      <c r="D152" s="110"/>
      <c r="E152" s="111"/>
      <c r="F152" s="111"/>
      <c r="G152" s="111"/>
      <c r="H152" s="101"/>
      <c r="I152" s="101"/>
      <c r="J152" s="101"/>
      <c r="K152" s="101"/>
      <c r="L152" s="101"/>
      <c r="M152" s="101"/>
      <c r="N152" s="102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</row>
    <row r="153" spans="2:26" x14ac:dyDescent="0.25">
      <c r="B153" s="95"/>
      <c r="C153" s="109"/>
      <c r="D153" s="110"/>
      <c r="E153" s="111"/>
      <c r="F153" s="111"/>
      <c r="G153" s="111"/>
      <c r="H153" s="101"/>
      <c r="I153" s="101"/>
      <c r="J153" s="101"/>
      <c r="K153" s="101"/>
      <c r="L153" s="101"/>
      <c r="M153" s="101"/>
      <c r="N153" s="102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</row>
    <row r="154" spans="2:26" x14ac:dyDescent="0.25">
      <c r="B154" s="95"/>
      <c r="C154" s="109"/>
      <c r="D154" s="110"/>
      <c r="E154" s="111"/>
      <c r="F154" s="111"/>
      <c r="G154" s="111"/>
      <c r="H154" s="101"/>
      <c r="I154" s="101"/>
      <c r="J154" s="101"/>
      <c r="K154" s="101"/>
      <c r="L154" s="101"/>
      <c r="M154" s="101"/>
      <c r="N154" s="102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</row>
    <row r="155" spans="2:26" x14ac:dyDescent="0.25">
      <c r="B155" s="95"/>
      <c r="C155" s="109"/>
      <c r="D155" s="110"/>
      <c r="E155" s="111"/>
      <c r="F155" s="111"/>
      <c r="G155" s="111"/>
      <c r="H155" s="101"/>
      <c r="I155" s="101"/>
      <c r="J155" s="101"/>
      <c r="K155" s="101"/>
      <c r="L155" s="101"/>
      <c r="M155" s="101"/>
      <c r="N155" s="102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</row>
    <row r="156" spans="2:26" x14ac:dyDescent="0.25">
      <c r="B156" s="95"/>
      <c r="C156" s="109"/>
      <c r="D156" s="110"/>
      <c r="E156" s="111"/>
      <c r="F156" s="111"/>
      <c r="G156" s="111"/>
      <c r="H156" s="101"/>
      <c r="I156" s="101"/>
      <c r="J156" s="101"/>
      <c r="K156" s="101"/>
      <c r="L156" s="101"/>
      <c r="M156" s="101"/>
      <c r="N156" s="102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spans="2:26" x14ac:dyDescent="0.25">
      <c r="B157" s="95"/>
      <c r="C157" s="112"/>
      <c r="D157" s="110"/>
      <c r="E157" s="111"/>
      <c r="F157" s="111"/>
      <c r="G157" s="111"/>
      <c r="H157" s="101"/>
      <c r="I157" s="101"/>
      <c r="J157" s="101"/>
      <c r="K157" s="101"/>
      <c r="L157" s="101"/>
      <c r="M157" s="101"/>
      <c r="N157" s="102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</row>
    <row r="158" spans="2:26" x14ac:dyDescent="0.25">
      <c r="B158" s="95"/>
      <c r="C158" s="109"/>
      <c r="D158" s="110"/>
      <c r="E158" s="111"/>
      <c r="F158" s="111"/>
      <c r="G158" s="111"/>
      <c r="H158" s="101"/>
      <c r="I158" s="101"/>
      <c r="J158" s="101"/>
      <c r="K158" s="101"/>
      <c r="L158" s="101"/>
      <c r="M158" s="101"/>
      <c r="N158" s="102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</row>
    <row r="159" spans="2:26" x14ac:dyDescent="0.25">
      <c r="B159" s="95"/>
      <c r="C159" s="109"/>
      <c r="D159" s="110"/>
      <c r="E159" s="111"/>
      <c r="F159" s="111"/>
      <c r="G159" s="111"/>
      <c r="H159" s="101"/>
      <c r="I159" s="101"/>
      <c r="J159" s="101"/>
      <c r="K159" s="101"/>
      <c r="L159" s="101"/>
      <c r="M159" s="101"/>
      <c r="N159" s="102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</row>
    <row r="160" spans="2:26" x14ac:dyDescent="0.25">
      <c r="B160" s="95"/>
      <c r="C160" s="109"/>
      <c r="D160" s="110"/>
      <c r="E160" s="111"/>
      <c r="F160" s="111"/>
      <c r="G160" s="111"/>
      <c r="H160" s="101"/>
      <c r="I160" s="101"/>
      <c r="J160" s="101"/>
      <c r="K160" s="101"/>
      <c r="L160" s="101"/>
      <c r="M160" s="101"/>
      <c r="N160" s="102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</row>
    <row r="161" spans="2:26" x14ac:dyDescent="0.25">
      <c r="B161" s="95"/>
      <c r="C161" s="109"/>
      <c r="D161" s="110"/>
      <c r="E161" s="111"/>
      <c r="F161" s="111"/>
      <c r="G161" s="111"/>
      <c r="H161" s="101"/>
      <c r="I161" s="101"/>
      <c r="J161" s="101"/>
      <c r="K161" s="101"/>
      <c r="L161" s="101"/>
      <c r="M161" s="101"/>
      <c r="N161" s="102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</row>
    <row r="162" spans="2:26" x14ac:dyDescent="0.25">
      <c r="B162" s="95"/>
      <c r="C162" s="109"/>
      <c r="D162" s="110"/>
      <c r="E162" s="111"/>
      <c r="F162" s="111"/>
      <c r="G162" s="111"/>
      <c r="H162" s="101"/>
      <c r="I162" s="101"/>
      <c r="J162" s="101"/>
      <c r="K162" s="101"/>
      <c r="L162" s="101"/>
      <c r="M162" s="101"/>
      <c r="N162" s="102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</row>
    <row r="163" spans="2:26" x14ac:dyDescent="0.25">
      <c r="B163" s="95"/>
      <c r="C163" s="109"/>
      <c r="D163" s="110"/>
      <c r="E163" s="111"/>
      <c r="F163" s="111"/>
      <c r="G163" s="111"/>
      <c r="H163" s="101"/>
      <c r="I163" s="101"/>
      <c r="J163" s="101"/>
      <c r="K163" s="101"/>
      <c r="L163" s="101"/>
      <c r="M163" s="101"/>
      <c r="N163" s="102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</row>
    <row r="164" spans="2:26" x14ac:dyDescent="0.25">
      <c r="B164" s="95"/>
      <c r="C164" s="109"/>
      <c r="D164" s="110"/>
      <c r="E164" s="111"/>
      <c r="F164" s="111"/>
      <c r="G164" s="111"/>
      <c r="H164" s="101"/>
      <c r="I164" s="101"/>
      <c r="J164" s="101"/>
      <c r="K164" s="101"/>
      <c r="L164" s="101"/>
      <c r="M164" s="101"/>
      <c r="N164" s="102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</row>
    <row r="165" spans="2:26" x14ac:dyDescent="0.25">
      <c r="B165" s="95"/>
      <c r="C165" s="109"/>
      <c r="D165" s="110"/>
      <c r="E165" s="111"/>
      <c r="F165" s="111"/>
      <c r="G165" s="111"/>
      <c r="H165" s="101"/>
      <c r="I165" s="101"/>
      <c r="J165" s="101"/>
      <c r="K165" s="101"/>
      <c r="L165" s="101"/>
      <c r="M165" s="101"/>
      <c r="N165" s="102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</row>
    <row r="166" spans="2:26" x14ac:dyDescent="0.25">
      <c r="B166" s="95"/>
      <c r="C166" s="109"/>
      <c r="D166" s="110"/>
      <c r="E166" s="111"/>
      <c r="F166" s="111"/>
      <c r="G166" s="111"/>
      <c r="H166" s="101"/>
      <c r="I166" s="101"/>
      <c r="J166" s="101"/>
      <c r="K166" s="101"/>
      <c r="L166" s="101"/>
      <c r="M166" s="101"/>
      <c r="N166" s="102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</row>
    <row r="167" spans="2:26" x14ac:dyDescent="0.25">
      <c r="B167" s="95"/>
      <c r="C167" s="109"/>
      <c r="D167" s="110"/>
      <c r="E167" s="111"/>
      <c r="F167" s="111"/>
      <c r="G167" s="111"/>
      <c r="H167" s="101"/>
      <c r="I167" s="101"/>
      <c r="J167" s="101"/>
      <c r="K167" s="101"/>
      <c r="L167" s="101"/>
      <c r="M167" s="101"/>
      <c r="N167" s="102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</row>
    <row r="168" spans="2:26" x14ac:dyDescent="0.25">
      <c r="B168" s="95"/>
      <c r="C168" s="109"/>
      <c r="D168" s="110"/>
      <c r="E168" s="111"/>
      <c r="F168" s="111"/>
      <c r="G168" s="111"/>
      <c r="H168" s="101"/>
      <c r="I168" s="101"/>
      <c r="J168" s="101"/>
      <c r="K168" s="101"/>
      <c r="L168" s="101"/>
      <c r="M168" s="101"/>
      <c r="N168" s="102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</row>
    <row r="169" spans="2:26" x14ac:dyDescent="0.25">
      <c r="B169" s="95"/>
      <c r="C169" s="112"/>
      <c r="D169" s="110"/>
      <c r="E169" s="111"/>
      <c r="F169" s="111"/>
      <c r="G169" s="111"/>
      <c r="H169" s="101"/>
      <c r="I169" s="101"/>
      <c r="J169" s="101"/>
      <c r="K169" s="101"/>
      <c r="L169" s="101"/>
      <c r="M169" s="101"/>
      <c r="N169" s="102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</row>
    <row r="170" spans="2:26" x14ac:dyDescent="0.25">
      <c r="B170" s="95"/>
      <c r="C170" s="96"/>
      <c r="D170" s="110"/>
      <c r="E170" s="111"/>
      <c r="F170" s="111"/>
      <c r="G170" s="111"/>
      <c r="H170" s="101"/>
      <c r="I170" s="101"/>
      <c r="J170" s="101"/>
      <c r="K170" s="101"/>
      <c r="L170" s="101"/>
      <c r="M170" s="101"/>
      <c r="N170" s="102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</row>
    <row r="171" spans="2:26" x14ac:dyDescent="0.25">
      <c r="B171" s="114"/>
      <c r="C171" s="115"/>
      <c r="D171" s="116"/>
      <c r="E171" s="90"/>
      <c r="F171" s="90"/>
      <c r="G171" s="90"/>
      <c r="H171" s="117"/>
      <c r="I171" s="117"/>
      <c r="J171" s="117"/>
      <c r="K171" s="117"/>
      <c r="L171" s="117"/>
      <c r="M171" s="117"/>
      <c r="N171" s="118"/>
      <c r="O171" s="117"/>
      <c r="P171" s="117"/>
      <c r="Q171" s="117"/>
      <c r="R171" s="117"/>
      <c r="S171" s="117"/>
      <c r="T171" s="117"/>
      <c r="U171" s="117"/>
      <c r="V171" s="117"/>
      <c r="W171" s="117"/>
      <c r="X171" s="119"/>
      <c r="Y171" s="119"/>
      <c r="Z171" s="119"/>
    </row>
  </sheetData>
  <protectedRanges>
    <protectedRange sqref="O111:V111 O115:V115 M23:M26 M17:M19 M28:M34 O17:V19 O23:V26 M43:M47 O28:V34 O38:V39 O43:V47 O51:V62 O66:V74 O78:V80 O84:V84 O88:V90 O94:V95 O98:V99 O103:V107 M38:M39 M111 M115 M103:M107 M98:M99 M94:M95 M88:M90 M84 M78:M80 M66:M74 M51:M62" name="Bereik1"/>
    <protectedRange sqref="O23:V26 M111 O111:V111 O115:V115 O38:V39 O43:V47 M115 O28:V34 M38:M39 M28:M34 M43:M47 M23:M26 O51:V62 O66:V74 O78:V80 O84:V84 O88:V90 O94:V95 O98:V99 O103:V107 M17:M19 O17:V19 M103:M107 M98:M99 M94:M95 M88:M90 M84 M78:M80 M66:M74 M51:M62" name="Bereik2"/>
    <protectedRange sqref="O43:V47 O51:V62 O98:V99 M51:M62 M43:M47 M111 O115:V115 O66:V74 O103:V107 O94:V95 O88:V90 O84:V84 M115 O78:V80 M103:M107 M98:M99 M78:M80 O17:V19 O23:V26 M66:M74 O28:V34 O38:V39 O111:V111 M94:M95 M88:M90 M38:M39 M28:M34 M84 M23:M26 M17:M19" name="Bereik3"/>
    <protectedRange sqref="N38:N39 N43:N47 N51:N62 N28:N34 N17:N19 N23:N26" name="Bereik2_1"/>
    <protectedRange sqref="N115 N66:N74 N78:N80 N84 N88:N90 N94:N95 N99 N103:N107 N111" name="Bereik3_1"/>
    <protectedRange sqref="W51:X62 Z59 W43:X47 W17:X19 W23:X26 W38:X39 W28:X34" name="Bereik2_2"/>
    <protectedRange sqref="W66:X74 X78 W84:X84 W88:X90 W94:X95 W99:X99 W103:X107 W111:X111 W115:X115 W78:W80 X80" name="Bereik3_2"/>
  </protectedRanges>
  <phoneticPr fontId="3" type="noConversion"/>
  <conditionalFormatting sqref="O17:O19 O23:O26 O38:O39 O43:O47 O51:O62 O66:O74 O78:O80 O84 O88:O90 O94:O95 O98:O99 O103:O107 O111 O115 O28:O34">
    <cfRule type="cellIs" dxfId="0" priority="1" stopIfTrue="1" operator="notEqual">
      <formula>#REF!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Info</vt:lpstr>
      <vt:lpstr>Funding Gap</vt:lpstr>
      <vt:lpstr>Investeringen</vt:lpstr>
      <vt:lpstr>Inkomsten</vt:lpstr>
      <vt:lpstr>Exploitatiekosten</vt:lpstr>
      <vt:lpstr>Restwaarde</vt:lpstr>
      <vt:lpstr>Toelichting</vt:lpstr>
      <vt:lpstr>'Funding Gap'!Afdrukbereik</vt:lpstr>
      <vt:lpstr>Inkomsten!Afdrukbereik</vt:lpstr>
      <vt:lpstr>Investeringen!Afdrukbereik</vt:lpstr>
      <vt:lpstr>Toelichting!Afdrukbereik</vt:lpstr>
      <vt:lpstr>Inkomsten!Afdruktitels</vt:lpstr>
      <vt:lpstr>Investeringen!Afdruktitels</vt:lpstr>
    </vt:vector>
  </TitlesOfParts>
  <Company>AGB Heusden-Zolder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Pennewaert, Stefaan</dc:creator>
  <cp:lastModifiedBy>Pennewaert, Stefaan</cp:lastModifiedBy>
  <cp:lastPrinted>2014-10-08T09:07:26Z</cp:lastPrinted>
  <dcterms:created xsi:type="dcterms:W3CDTF">2009-08-17T11:47:29Z</dcterms:created>
  <dcterms:modified xsi:type="dcterms:W3CDTF">2023-01-23T08:29:01Z</dcterms:modified>
</cp:coreProperties>
</file>