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bookViews>
    <workbookView xWindow="120" yWindow="180" windowWidth="15132" windowHeight="9240" activeTab="10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37" i="8" l="1"/>
  <c r="E38" i="3" l="1"/>
  <c r="E37" i="2"/>
  <c r="E38" i="4"/>
  <c r="E37" i="6"/>
  <c r="E38" i="10"/>
  <c r="E38" i="11"/>
  <c r="E37" i="12"/>
  <c r="E38" i="9"/>
  <c r="E38" i="7"/>
  <c r="E35" i="5"/>
  <c r="E38" i="1"/>
  <c r="F21" i="14" l="1"/>
  <c r="G21" i="14" s="1"/>
  <c r="F22" i="14"/>
  <c r="G22" i="14" s="1"/>
  <c r="F23" i="14"/>
  <c r="G23" i="14" s="1"/>
  <c r="F24" i="14"/>
  <c r="G24" i="14"/>
  <c r="F25" i="14"/>
  <c r="G25" i="14" s="1"/>
  <c r="F26" i="14"/>
  <c r="G26" i="14"/>
  <c r="F27" i="14"/>
  <c r="G27" i="14" s="1"/>
  <c r="F28" i="14"/>
  <c r="G28" i="14"/>
  <c r="F29" i="14"/>
  <c r="G29" i="14" s="1"/>
  <c r="F30" i="14"/>
  <c r="G30" i="14" s="1"/>
  <c r="F31" i="14"/>
  <c r="G31" i="14" s="1"/>
  <c r="F32" i="14"/>
  <c r="G32" i="14"/>
  <c r="F33" i="14"/>
  <c r="G33" i="14" s="1"/>
  <c r="F34" i="14"/>
  <c r="G34" i="14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/>
  <c r="F41" i="14"/>
  <c r="G41" i="14" s="1"/>
  <c r="F42" i="14"/>
  <c r="G42" i="14"/>
  <c r="F43" i="14"/>
  <c r="G43" i="14" s="1"/>
  <c r="F44" i="14"/>
  <c r="G44" i="14"/>
  <c r="F45" i="14"/>
  <c r="G45" i="14" s="1"/>
  <c r="F46" i="14"/>
  <c r="G46" i="14" s="1"/>
  <c r="F47" i="14"/>
  <c r="G47" i="14" s="1"/>
  <c r="F48" i="14"/>
  <c r="G48" i="14"/>
  <c r="F49" i="14"/>
  <c r="G49" i="14" s="1"/>
  <c r="F50" i="14"/>
  <c r="G50" i="14"/>
  <c r="F51" i="14"/>
  <c r="G51" i="14" s="1"/>
  <c r="F52" i="14"/>
  <c r="G52" i="14"/>
  <c r="F53" i="14"/>
  <c r="G53" i="14" s="1"/>
  <c r="F54" i="14"/>
  <c r="G54" i="14" s="1"/>
  <c r="F55" i="14"/>
  <c r="G55" i="14" s="1"/>
  <c r="F56" i="14"/>
  <c r="G56" i="14"/>
  <c r="F57" i="14"/>
  <c r="G57" i="14" s="1"/>
  <c r="F58" i="14"/>
  <c r="G58" i="14"/>
  <c r="F59" i="14"/>
  <c r="G59" i="14" s="1"/>
  <c r="F60" i="14"/>
  <c r="G60" i="14" s="1"/>
  <c r="F61" i="14"/>
  <c r="G61" i="14" s="1"/>
  <c r="F62" i="14"/>
  <c r="G62" i="14" s="1"/>
  <c r="F63" i="14"/>
  <c r="G63" i="14" s="1"/>
  <c r="F64" i="14"/>
  <c r="G64" i="14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 s="1"/>
  <c r="F71" i="14"/>
  <c r="G71" i="14" s="1"/>
  <c r="F72" i="14"/>
  <c r="G72" i="14"/>
  <c r="F73" i="14"/>
  <c r="G73" i="14" s="1"/>
  <c r="F74" i="14"/>
  <c r="G74" i="14"/>
  <c r="F75" i="14"/>
  <c r="G75" i="14" s="1"/>
  <c r="F76" i="14"/>
  <c r="G76" i="14" s="1"/>
  <c r="F77" i="14"/>
  <c r="G77" i="14" s="1"/>
  <c r="F78" i="14"/>
  <c r="G78" i="14" s="1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 s="1"/>
  <c r="F85" i="14"/>
  <c r="G85" i="14" s="1"/>
  <c r="F86" i="14"/>
  <c r="G86" i="14" s="1"/>
  <c r="F87" i="14"/>
  <c r="G87" i="14" s="1"/>
  <c r="F88" i="14"/>
  <c r="G88" i="14"/>
  <c r="F89" i="14"/>
  <c r="G89" i="14" s="1"/>
  <c r="F90" i="14"/>
  <c r="G90" i="14"/>
  <c r="E44" i="3" l="1"/>
  <c r="E43" i="2"/>
  <c r="E44" i="4"/>
  <c r="E43" i="6"/>
  <c r="E44" i="10"/>
  <c r="E44" i="11"/>
  <c r="E43" i="12"/>
  <c r="E44" i="9"/>
  <c r="E43" i="8"/>
  <c r="E44" i="7"/>
  <c r="E41" i="5"/>
  <c r="E44" i="1"/>
  <c r="E46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45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46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45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46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4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45" i="12"/>
  <c r="B8" i="12"/>
  <c r="B9" i="12" s="1"/>
  <c r="E2" i="12"/>
  <c r="E46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45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46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43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39" i="4" l="1"/>
  <c r="E43" i="4"/>
  <c r="E42" i="4"/>
  <c r="E40" i="4"/>
  <c r="E39" i="6"/>
  <c r="E38" i="6"/>
  <c r="E42" i="6"/>
  <c r="E41" i="6"/>
  <c r="E40" i="11"/>
  <c r="E39" i="11"/>
  <c r="E43" i="11"/>
  <c r="E42" i="11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40" i="9"/>
  <c r="E39" i="9"/>
  <c r="E43" i="9"/>
  <c r="E42" i="9"/>
  <c r="E41" i="8"/>
  <c r="E39" i="8"/>
  <c r="E38" i="8"/>
  <c r="E42" i="8"/>
  <c r="E43" i="7"/>
  <c r="E40" i="7"/>
  <c r="E39" i="7"/>
  <c r="E42" i="7"/>
  <c r="E39" i="3"/>
  <c r="E43" i="3"/>
  <c r="E42" i="3"/>
  <c r="E40" i="3"/>
  <c r="E36" i="5"/>
  <c r="E39" i="5"/>
  <c r="E40" i="5"/>
  <c r="E37" i="5"/>
  <c r="E38" i="12"/>
  <c r="E42" i="12"/>
  <c r="E41" i="12"/>
  <c r="E39" i="12"/>
  <c r="E43" i="10"/>
  <c r="E42" i="10"/>
  <c r="E40" i="10"/>
  <c r="E39" i="10"/>
  <c r="E38" i="2"/>
  <c r="E41" i="2"/>
  <c r="E39" i="2"/>
  <c r="E42" i="2"/>
  <c r="B27" i="5"/>
  <c r="B28" i="5" s="1"/>
  <c r="B29" i="5" s="1"/>
  <c r="B30" i="5" s="1"/>
  <c r="B31" i="5" s="1"/>
  <c r="B32" i="5" s="1"/>
  <c r="B33" i="5" s="1"/>
  <c r="B34" i="5" s="1"/>
  <c r="E2" i="1"/>
  <c r="E46" i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E39" i="1" l="1"/>
  <c r="E42" i="1"/>
  <c r="E40" i="1"/>
  <c r="E43" i="1"/>
  <c r="B8" i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<sst xmlns="http://schemas.openxmlformats.org/spreadsheetml/2006/main" count="344" uniqueCount="79">
  <si>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</si>
  <si>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</si>
  <si>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</si>
  <si>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</si>
  <si>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</si>
  <si>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</si>
  <si>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</si>
  <si>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</si>
  <si>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</si>
  <si>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</si>
  <si>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</si>
  <si>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</si>
  <si>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</si>
  <si>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</si>
  <si>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</si>
  <si>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</si>
  <si>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</si>
  <si>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</si>
  <si>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</si>
  <si>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</si>
  <si>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</si>
  <si>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</si>
  <si>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</si>
  <si>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</si>
  <si>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</si>
  <si>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</si>
  <si>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</si>
  <si>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</si>
  <si>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</si>
  <si>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</si>
  <si>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</si>
  <si>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</si>
  <si>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</si>
  <si>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</si>
  <si>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</si>
  <si>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</si>
  <si>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</si>
  <si>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</si>
  <si>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</si>
  <si>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</si>
  <si>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</si>
  <si>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</si>
  <si>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</si>
  <si>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</si>
  <si>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</si>
  <si>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</si>
  <si>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</si>
  <si>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</si>
  <si>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</si>
  <si>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</si>
  <si>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</si>
  <si>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</si>
  <si>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</si>
  <si>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</si>
  <si>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</si>
  <si>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</si>
  <si>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</si>
  <si>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</si>
  <si>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</si>
  <si>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</si>
  <si>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</si>
  <si>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</si>
  <si>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</si>
  <si>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</si>
  <si>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</si>
  <si>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</si>
  <si>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</si>
  <si>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</si>
  <si>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</si>
  <si>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</si>
  <si>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</si>
  <si>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</si>
  <si>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</si>
  <si>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</si>
  <si>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</si>
  <si>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</si>
  <si>
    <t xml:space="preserve">   vanaf 01/07/2016:</t>
  </si>
  <si>
    <t>(als gevolg van systeem van arbeidsduurvermindering kan dit eventueel lager liggen dan de effectief te presteren uren)</t>
  </si>
  <si>
    <r>
      <t xml:space="preserve">UREN EFRO </t>
    </r>
    <r>
      <rPr>
        <b/>
        <u/>
        <sz val="9"/>
        <rFont val="FlandersArtSans-Regular"/>
      </rPr>
      <t>uren:minuten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</si>
</sst>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  <numFmt numFmtId="169" formatCode="0.0"/>
    <numFmt numFmtId="170" formatCode="h:mm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b/>
      <u/>
      <sz val="9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4" fontId="4" fillId="0" borderId="15" xfId="0" applyNumberFormat="1" applyFont="1" applyFill="1" applyBorder="1" applyAlignment="1" applyProtection="1">
      <alignment horizontal="right" vertical="top" wrapText="1" shrinkToFit="1"/>
    </xf>
    <xf numFmtId="169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2" fontId="3" fillId="0" borderId="0" xfId="0" applyNumberFormat="1" applyFont="1" applyFill="1" applyProtection="1"/>
    <xf numFmtId="170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3" zoomScaleNormal="100" workbookViewId="0">
      <selection activeCell="C25" sqref="C25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43101</v>
      </c>
      <c r="C7" s="5" t="s">
        <v>4</v>
      </c>
      <c r="D7" s="5"/>
      <c r="E7" s="75"/>
      <c r="F7" s="5"/>
      <c r="G7" s="65"/>
    </row>
    <row r="8" spans="1:7" x14ac:dyDescent="0.25">
      <c r="B8" s="27">
        <f>B7+1</f>
        <v>43102</v>
      </c>
      <c r="C8" s="4"/>
      <c r="D8" s="4"/>
      <c r="E8" s="76"/>
      <c r="F8" s="4"/>
      <c r="G8" s="66"/>
    </row>
    <row r="9" spans="1:7" x14ac:dyDescent="0.25">
      <c r="B9" s="27">
        <f t="shared" ref="B9:B37" si="0">B8+1</f>
        <v>43103</v>
      </c>
      <c r="C9" s="4"/>
      <c r="D9" s="4"/>
      <c r="E9" s="76"/>
      <c r="F9" s="4"/>
      <c r="G9" s="66"/>
    </row>
    <row r="10" spans="1:7" x14ac:dyDescent="0.25">
      <c r="B10" s="27">
        <f t="shared" si="0"/>
        <v>43104</v>
      </c>
      <c r="C10" s="4"/>
      <c r="D10" s="4"/>
      <c r="E10" s="76"/>
      <c r="F10" s="4"/>
      <c r="G10" s="66"/>
    </row>
    <row r="11" spans="1:7" x14ac:dyDescent="0.25">
      <c r="B11" s="27">
        <f t="shared" si="0"/>
        <v>43105</v>
      </c>
      <c r="C11" s="4"/>
      <c r="D11" s="4"/>
      <c r="E11" s="76"/>
      <c r="F11" s="4"/>
      <c r="G11" s="66"/>
    </row>
    <row r="12" spans="1:7" x14ac:dyDescent="0.25">
      <c r="B12" s="26">
        <f t="shared" si="0"/>
        <v>43106</v>
      </c>
      <c r="C12" s="5"/>
      <c r="D12" s="5"/>
      <c r="E12" s="75"/>
      <c r="F12" s="5"/>
      <c r="G12" s="65"/>
    </row>
    <row r="13" spans="1:7" x14ac:dyDescent="0.25">
      <c r="B13" s="26">
        <f t="shared" si="0"/>
        <v>43107</v>
      </c>
      <c r="C13" s="5"/>
      <c r="D13" s="5"/>
      <c r="E13" s="75"/>
      <c r="F13" s="5"/>
      <c r="G13" s="65"/>
    </row>
    <row r="14" spans="1:7" x14ac:dyDescent="0.25">
      <c r="B14" s="27">
        <f t="shared" si="0"/>
        <v>43108</v>
      </c>
      <c r="C14" s="4"/>
      <c r="D14" s="4"/>
      <c r="E14" s="76"/>
      <c r="F14" s="4"/>
      <c r="G14" s="66"/>
    </row>
    <row r="15" spans="1:7" x14ac:dyDescent="0.25">
      <c r="B15" s="27">
        <f t="shared" si="0"/>
        <v>43109</v>
      </c>
      <c r="C15" s="4"/>
      <c r="D15" s="4"/>
      <c r="E15" s="76"/>
      <c r="F15" s="4"/>
      <c r="G15" s="66"/>
    </row>
    <row r="16" spans="1:7" x14ac:dyDescent="0.25">
      <c r="B16" s="27">
        <f t="shared" si="0"/>
        <v>43110</v>
      </c>
      <c r="C16" s="4"/>
      <c r="D16" s="4"/>
      <c r="E16" s="76"/>
      <c r="F16" s="4"/>
      <c r="G16" s="66"/>
    </row>
    <row r="17" spans="2:7" x14ac:dyDescent="0.25">
      <c r="B17" s="27">
        <f t="shared" si="0"/>
        <v>43111</v>
      </c>
      <c r="C17" s="4"/>
      <c r="D17" s="4"/>
      <c r="E17" s="76"/>
      <c r="F17" s="4"/>
      <c r="G17" s="66"/>
    </row>
    <row r="18" spans="2:7" x14ac:dyDescent="0.25">
      <c r="B18" s="27">
        <f t="shared" si="0"/>
        <v>43112</v>
      </c>
      <c r="C18" s="4"/>
      <c r="D18" s="4"/>
      <c r="E18" s="76"/>
      <c r="F18" s="4"/>
      <c r="G18" s="66"/>
    </row>
    <row r="19" spans="2:7" x14ac:dyDescent="0.25">
      <c r="B19" s="26">
        <f t="shared" si="0"/>
        <v>43113</v>
      </c>
      <c r="C19" s="5"/>
      <c r="D19" s="5"/>
      <c r="E19" s="75"/>
      <c r="F19" s="5"/>
      <c r="G19" s="65"/>
    </row>
    <row r="20" spans="2:7" x14ac:dyDescent="0.25">
      <c r="B20" s="26">
        <f t="shared" si="0"/>
        <v>43114</v>
      </c>
      <c r="C20" s="5"/>
      <c r="D20" s="5"/>
      <c r="E20" s="75"/>
      <c r="F20" s="5"/>
      <c r="G20" s="65"/>
    </row>
    <row r="21" spans="2:7" x14ac:dyDescent="0.25">
      <c r="B21" s="27">
        <f t="shared" si="0"/>
        <v>43115</v>
      </c>
      <c r="C21" s="4"/>
      <c r="D21" s="4"/>
      <c r="E21" s="76"/>
      <c r="F21" s="4"/>
      <c r="G21" s="66"/>
    </row>
    <row r="22" spans="2:7" x14ac:dyDescent="0.25">
      <c r="B22" s="27">
        <f t="shared" si="0"/>
        <v>43116</v>
      </c>
      <c r="C22" s="4"/>
      <c r="D22" s="4"/>
      <c r="E22" s="76"/>
      <c r="F22" s="4"/>
      <c r="G22" s="66"/>
    </row>
    <row r="23" spans="2:7" x14ac:dyDescent="0.25">
      <c r="B23" s="27">
        <f t="shared" si="0"/>
        <v>43117</v>
      </c>
      <c r="C23" s="4"/>
      <c r="D23" s="4"/>
      <c r="E23" s="76"/>
      <c r="F23" s="4"/>
      <c r="G23" s="66"/>
    </row>
    <row r="24" spans="2:7" x14ac:dyDescent="0.25">
      <c r="B24" s="27">
        <f t="shared" si="0"/>
        <v>43118</v>
      </c>
      <c r="C24" s="4"/>
      <c r="D24" s="4"/>
      <c r="E24" s="76"/>
      <c r="F24" s="4"/>
      <c r="G24" s="66"/>
    </row>
    <row r="25" spans="2:7" x14ac:dyDescent="0.25">
      <c r="B25" s="27">
        <f t="shared" si="0"/>
        <v>43119</v>
      </c>
      <c r="C25" s="4"/>
      <c r="D25" s="4"/>
      <c r="E25" s="76"/>
      <c r="F25" s="4"/>
      <c r="G25" s="66"/>
    </row>
    <row r="26" spans="2:7" x14ac:dyDescent="0.25">
      <c r="B26" s="26">
        <f t="shared" si="0"/>
        <v>43120</v>
      </c>
      <c r="C26" s="5"/>
      <c r="D26" s="5"/>
      <c r="E26" s="75"/>
      <c r="F26" s="5"/>
      <c r="G26" s="65"/>
    </row>
    <row r="27" spans="2:7" x14ac:dyDescent="0.25">
      <c r="B27" s="26">
        <f t="shared" si="0"/>
        <v>43121</v>
      </c>
      <c r="C27" s="5"/>
      <c r="D27" s="5"/>
      <c r="E27" s="75"/>
      <c r="F27" s="5"/>
      <c r="G27" s="65"/>
    </row>
    <row r="28" spans="2:7" x14ac:dyDescent="0.25">
      <c r="B28" s="27">
        <f t="shared" si="0"/>
        <v>43122</v>
      </c>
      <c r="C28" s="4"/>
      <c r="D28" s="4"/>
      <c r="E28" s="76"/>
      <c r="F28" s="4"/>
      <c r="G28" s="66"/>
    </row>
    <row r="29" spans="2:7" x14ac:dyDescent="0.25">
      <c r="B29" s="27">
        <f t="shared" si="0"/>
        <v>43123</v>
      </c>
      <c r="C29" s="4"/>
      <c r="D29" s="4"/>
      <c r="E29" s="76"/>
      <c r="F29" s="4"/>
      <c r="G29" s="66"/>
    </row>
    <row r="30" spans="2:7" x14ac:dyDescent="0.25">
      <c r="B30" s="27">
        <f t="shared" si="0"/>
        <v>43124</v>
      </c>
      <c r="C30" s="4"/>
      <c r="D30" s="4"/>
      <c r="E30" s="76"/>
      <c r="F30" s="4"/>
      <c r="G30" s="66"/>
    </row>
    <row r="31" spans="2:7" x14ac:dyDescent="0.25">
      <c r="B31" s="27">
        <f t="shared" si="0"/>
        <v>43125</v>
      </c>
      <c r="C31" s="4"/>
      <c r="D31" s="4"/>
      <c r="E31" s="76"/>
      <c r="F31" s="4"/>
      <c r="G31" s="66"/>
    </row>
    <row r="32" spans="2:7" x14ac:dyDescent="0.25">
      <c r="B32" s="27">
        <f t="shared" si="0"/>
        <v>43126</v>
      </c>
      <c r="C32" s="4"/>
      <c r="D32" s="4"/>
      <c r="E32" s="76"/>
      <c r="F32" s="4"/>
      <c r="G32" s="66"/>
    </row>
    <row r="33" spans="2:7" x14ac:dyDescent="0.25">
      <c r="B33" s="26">
        <f t="shared" si="0"/>
        <v>43127</v>
      </c>
      <c r="C33" s="5"/>
      <c r="D33" s="5"/>
      <c r="E33" s="75"/>
      <c r="F33" s="5"/>
      <c r="G33" s="65"/>
    </row>
    <row r="34" spans="2:7" x14ac:dyDescent="0.25">
      <c r="B34" s="26">
        <f t="shared" si="0"/>
        <v>43128</v>
      </c>
      <c r="C34" s="5"/>
      <c r="D34" s="5"/>
      <c r="E34" s="75"/>
      <c r="F34" s="5"/>
      <c r="G34" s="65"/>
    </row>
    <row r="35" spans="2:7" x14ac:dyDescent="0.25">
      <c r="B35" s="27">
        <f t="shared" si="0"/>
        <v>43129</v>
      </c>
      <c r="C35" s="4"/>
      <c r="D35" s="4"/>
      <c r="E35" s="76"/>
      <c r="F35" s="4"/>
      <c r="G35" s="66"/>
    </row>
    <row r="36" spans="2:7" x14ac:dyDescent="0.25">
      <c r="B36" s="27">
        <f t="shared" si="0"/>
        <v>43130</v>
      </c>
      <c r="C36" s="54"/>
      <c r="D36" s="4"/>
      <c r="E36" s="76"/>
      <c r="F36" s="4"/>
      <c r="G36" s="66"/>
    </row>
    <row r="37" spans="2:7" ht="13.8" thickBot="1" x14ac:dyDescent="0.3">
      <c r="B37" s="29">
        <f t="shared" si="0"/>
        <v>43131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YdqJdFXbDEhwBmLvZTLs+nZ/o1kbkjp6l3tGoNtNUcDtGwQux29htLBRMP2COmuNB7I+2b7YSGuRvwKMpVEboQ==" saltValue="PuxIZY0baeooidmbt3UH3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3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7">
        <v>43374</v>
      </c>
      <c r="C7" s="4"/>
      <c r="D7" s="4"/>
      <c r="E7" s="76"/>
      <c r="F7" s="4"/>
      <c r="G7" s="66"/>
    </row>
    <row r="8" spans="1:7" x14ac:dyDescent="0.25">
      <c r="B8" s="27">
        <f>B7+1</f>
        <v>43375</v>
      </c>
      <c r="C8" s="4"/>
      <c r="D8" s="4"/>
      <c r="E8" s="76"/>
      <c r="F8" s="4"/>
      <c r="G8" s="66"/>
    </row>
    <row r="9" spans="1:7" x14ac:dyDescent="0.25">
      <c r="B9" s="27">
        <f t="shared" ref="B9:B37" si="0">B8+1</f>
        <v>43376</v>
      </c>
      <c r="C9" s="4"/>
      <c r="D9" s="4"/>
      <c r="E9" s="76"/>
      <c r="F9" s="4"/>
      <c r="G9" s="66"/>
    </row>
    <row r="10" spans="1:7" x14ac:dyDescent="0.25">
      <c r="B10" s="27">
        <f t="shared" si="0"/>
        <v>43377</v>
      </c>
      <c r="C10" s="4"/>
      <c r="D10" s="4"/>
      <c r="E10" s="76"/>
      <c r="F10" s="4"/>
      <c r="G10" s="66"/>
    </row>
    <row r="11" spans="1:7" x14ac:dyDescent="0.25">
      <c r="B11" s="27">
        <f t="shared" si="0"/>
        <v>43378</v>
      </c>
      <c r="C11" s="4"/>
      <c r="D11" s="4"/>
      <c r="E11" s="76"/>
      <c r="F11" s="4"/>
      <c r="G11" s="66"/>
    </row>
    <row r="12" spans="1:7" x14ac:dyDescent="0.25">
      <c r="B12" s="26">
        <f t="shared" si="0"/>
        <v>43379</v>
      </c>
      <c r="C12" s="5"/>
      <c r="D12" s="5"/>
      <c r="E12" s="75"/>
      <c r="F12" s="5"/>
      <c r="G12" s="65"/>
    </row>
    <row r="13" spans="1:7" x14ac:dyDescent="0.25">
      <c r="B13" s="26">
        <f t="shared" si="0"/>
        <v>43380</v>
      </c>
      <c r="C13" s="5"/>
      <c r="D13" s="5"/>
      <c r="E13" s="75"/>
      <c r="F13" s="5"/>
      <c r="G13" s="65"/>
    </row>
    <row r="14" spans="1:7" x14ac:dyDescent="0.25">
      <c r="B14" s="27">
        <f t="shared" si="0"/>
        <v>43381</v>
      </c>
      <c r="C14" s="4"/>
      <c r="D14" s="4"/>
      <c r="E14" s="76"/>
      <c r="F14" s="4"/>
      <c r="G14" s="66"/>
    </row>
    <row r="15" spans="1:7" x14ac:dyDescent="0.25">
      <c r="B15" s="27">
        <f t="shared" si="0"/>
        <v>43382</v>
      </c>
      <c r="C15" s="4"/>
      <c r="D15" s="4"/>
      <c r="E15" s="76"/>
      <c r="F15" s="4"/>
      <c r="G15" s="66"/>
    </row>
    <row r="16" spans="1:7" x14ac:dyDescent="0.25">
      <c r="B16" s="27">
        <f t="shared" si="0"/>
        <v>43383</v>
      </c>
      <c r="C16" s="4"/>
      <c r="D16" s="4"/>
      <c r="E16" s="76"/>
      <c r="F16" s="4"/>
      <c r="G16" s="66"/>
    </row>
    <row r="17" spans="2:7" x14ac:dyDescent="0.25">
      <c r="B17" s="27">
        <f t="shared" si="0"/>
        <v>43384</v>
      </c>
      <c r="C17" s="4"/>
      <c r="D17" s="4"/>
      <c r="E17" s="76"/>
      <c r="F17" s="4"/>
      <c r="G17" s="66"/>
    </row>
    <row r="18" spans="2:7" x14ac:dyDescent="0.25">
      <c r="B18" s="27">
        <f t="shared" si="0"/>
        <v>43385</v>
      </c>
      <c r="C18" s="4"/>
      <c r="D18" s="4"/>
      <c r="E18" s="76"/>
      <c r="F18" s="4"/>
      <c r="G18" s="66"/>
    </row>
    <row r="19" spans="2:7" x14ac:dyDescent="0.25">
      <c r="B19" s="26">
        <f t="shared" si="0"/>
        <v>43386</v>
      </c>
      <c r="C19" s="5"/>
      <c r="D19" s="5"/>
      <c r="E19" s="75"/>
      <c r="F19" s="5"/>
      <c r="G19" s="65"/>
    </row>
    <row r="20" spans="2:7" x14ac:dyDescent="0.25">
      <c r="B20" s="26">
        <f t="shared" si="0"/>
        <v>43387</v>
      </c>
      <c r="C20" s="5"/>
      <c r="D20" s="5"/>
      <c r="E20" s="75"/>
      <c r="F20" s="5"/>
      <c r="G20" s="65"/>
    </row>
    <row r="21" spans="2:7" x14ac:dyDescent="0.25">
      <c r="B21" s="27">
        <f t="shared" si="0"/>
        <v>43388</v>
      </c>
      <c r="C21" s="4"/>
      <c r="D21" s="4"/>
      <c r="E21" s="76"/>
      <c r="F21" s="4"/>
      <c r="G21" s="66"/>
    </row>
    <row r="22" spans="2:7" x14ac:dyDescent="0.25">
      <c r="B22" s="27">
        <f t="shared" si="0"/>
        <v>43389</v>
      </c>
      <c r="C22" s="4"/>
      <c r="D22" s="4"/>
      <c r="E22" s="76"/>
      <c r="F22" s="4"/>
      <c r="G22" s="66"/>
    </row>
    <row r="23" spans="2:7" x14ac:dyDescent="0.25">
      <c r="B23" s="27">
        <f t="shared" si="0"/>
        <v>43390</v>
      </c>
      <c r="C23" s="4"/>
      <c r="D23" s="4"/>
      <c r="E23" s="76"/>
      <c r="F23" s="4"/>
      <c r="G23" s="66"/>
    </row>
    <row r="24" spans="2:7" x14ac:dyDescent="0.25">
      <c r="B24" s="27">
        <f t="shared" si="0"/>
        <v>43391</v>
      </c>
      <c r="C24" s="4"/>
      <c r="D24" s="4"/>
      <c r="E24" s="76"/>
      <c r="F24" s="4"/>
      <c r="G24" s="66"/>
    </row>
    <row r="25" spans="2:7" x14ac:dyDescent="0.25">
      <c r="B25" s="27">
        <f t="shared" si="0"/>
        <v>43392</v>
      </c>
      <c r="C25" s="4"/>
      <c r="D25" s="4"/>
      <c r="E25" s="76"/>
      <c r="F25" s="4"/>
      <c r="G25" s="66"/>
    </row>
    <row r="26" spans="2:7" x14ac:dyDescent="0.25">
      <c r="B26" s="26">
        <f t="shared" si="0"/>
        <v>43393</v>
      </c>
      <c r="C26" s="5"/>
      <c r="D26" s="5"/>
      <c r="E26" s="75"/>
      <c r="F26" s="5"/>
      <c r="G26" s="65"/>
    </row>
    <row r="27" spans="2:7" x14ac:dyDescent="0.25">
      <c r="B27" s="26">
        <f t="shared" si="0"/>
        <v>43394</v>
      </c>
      <c r="C27" s="5"/>
      <c r="D27" s="5"/>
      <c r="E27" s="75"/>
      <c r="F27" s="5"/>
      <c r="G27" s="65"/>
    </row>
    <row r="28" spans="2:7" x14ac:dyDescent="0.25">
      <c r="B28" s="27">
        <f t="shared" si="0"/>
        <v>43395</v>
      </c>
      <c r="C28" s="4"/>
      <c r="D28" s="4"/>
      <c r="E28" s="76"/>
      <c r="F28" s="4"/>
      <c r="G28" s="66"/>
    </row>
    <row r="29" spans="2:7" x14ac:dyDescent="0.25">
      <c r="B29" s="27">
        <f t="shared" si="0"/>
        <v>43396</v>
      </c>
      <c r="C29" s="4"/>
      <c r="D29" s="4"/>
      <c r="E29" s="76"/>
      <c r="F29" s="4"/>
      <c r="G29" s="66"/>
    </row>
    <row r="30" spans="2:7" x14ac:dyDescent="0.25">
      <c r="B30" s="27">
        <f t="shared" si="0"/>
        <v>43397</v>
      </c>
      <c r="C30" s="4"/>
      <c r="D30" s="4"/>
      <c r="E30" s="76"/>
      <c r="F30" s="4"/>
      <c r="G30" s="66"/>
    </row>
    <row r="31" spans="2:7" x14ac:dyDescent="0.25">
      <c r="B31" s="27">
        <f t="shared" si="0"/>
        <v>43398</v>
      </c>
      <c r="C31" s="4"/>
      <c r="D31" s="4"/>
      <c r="E31" s="76"/>
      <c r="F31" s="4"/>
      <c r="G31" s="66"/>
    </row>
    <row r="32" spans="2:7" x14ac:dyDescent="0.25">
      <c r="B32" s="27">
        <f t="shared" si="0"/>
        <v>43399</v>
      </c>
      <c r="C32" s="4"/>
      <c r="D32" s="4"/>
      <c r="E32" s="76"/>
      <c r="F32" s="4"/>
      <c r="G32" s="66"/>
    </row>
    <row r="33" spans="2:7" x14ac:dyDescent="0.25">
      <c r="B33" s="26">
        <f t="shared" si="0"/>
        <v>43400</v>
      </c>
      <c r="C33" s="5"/>
      <c r="D33" s="5"/>
      <c r="E33" s="75"/>
      <c r="F33" s="5"/>
      <c r="G33" s="65"/>
    </row>
    <row r="34" spans="2:7" x14ac:dyDescent="0.25">
      <c r="B34" s="26">
        <f t="shared" si="0"/>
        <v>43401</v>
      </c>
      <c r="C34" s="5"/>
      <c r="D34" s="5"/>
      <c r="E34" s="75"/>
      <c r="F34" s="5"/>
      <c r="G34" s="65"/>
    </row>
    <row r="35" spans="2:7" x14ac:dyDescent="0.25">
      <c r="B35" s="27">
        <f t="shared" si="0"/>
        <v>43402</v>
      </c>
      <c r="C35" s="4"/>
      <c r="D35" s="4"/>
      <c r="E35" s="76"/>
      <c r="F35" s="4"/>
      <c r="G35" s="66"/>
    </row>
    <row r="36" spans="2:7" x14ac:dyDescent="0.25">
      <c r="B36" s="27">
        <f t="shared" si="0"/>
        <v>43403</v>
      </c>
      <c r="C36" s="54"/>
      <c r="D36" s="4"/>
      <c r="E36" s="76"/>
      <c r="F36" s="4"/>
      <c r="G36" s="66"/>
    </row>
    <row r="37" spans="2:7" ht="13.8" thickBot="1" x14ac:dyDescent="0.3">
      <c r="B37" s="29">
        <f t="shared" si="0"/>
        <v>43404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E2*23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IF(E38&gt;(23*E2),(E38-(23*E2)),0)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IF(E38&gt;(23*E2),(E38*E41),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IF(E38&gt;(23*E2),(E39*E41),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a0CKpxDj1wEUfBoXDIxNWGHt0vgDpTdF529nIgmQ96bl9sEMv9FpQKrbIzDat5d14BP5AocX2Ndor+DsSGuTow==" saltValue="HB+IVyCwu1gou6fgaXlPt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B13" workbookViewId="0">
      <selection activeCell="E37" sqref="E37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43405</v>
      </c>
      <c r="C7" s="5" t="s">
        <v>17</v>
      </c>
      <c r="D7" s="5"/>
      <c r="E7" s="75"/>
      <c r="F7" s="5"/>
      <c r="G7" s="65"/>
    </row>
    <row r="8" spans="1:7" x14ac:dyDescent="0.25">
      <c r="B8" s="27">
        <f>B7+1</f>
        <v>43406</v>
      </c>
      <c r="C8" s="4"/>
      <c r="D8" s="4"/>
      <c r="E8" s="76"/>
      <c r="F8" s="4"/>
      <c r="G8" s="66"/>
    </row>
    <row r="9" spans="1:7" x14ac:dyDescent="0.25">
      <c r="B9" s="26">
        <f t="shared" ref="B9:B36" si="0">B8+1</f>
        <v>43407</v>
      </c>
      <c r="C9" s="5"/>
      <c r="D9" s="5"/>
      <c r="E9" s="75"/>
      <c r="F9" s="5"/>
      <c r="G9" s="65"/>
    </row>
    <row r="10" spans="1:7" x14ac:dyDescent="0.25">
      <c r="B10" s="26">
        <f t="shared" si="0"/>
        <v>43408</v>
      </c>
      <c r="C10" s="5"/>
      <c r="D10" s="5"/>
      <c r="E10" s="75"/>
      <c r="F10" s="5"/>
      <c r="G10" s="65"/>
    </row>
    <row r="11" spans="1:7" x14ac:dyDescent="0.25">
      <c r="B11" s="27">
        <f t="shared" si="0"/>
        <v>43409</v>
      </c>
      <c r="C11" s="4"/>
      <c r="D11" s="4"/>
      <c r="E11" s="76"/>
      <c r="F11" s="4"/>
      <c r="G11" s="66"/>
    </row>
    <row r="12" spans="1:7" x14ac:dyDescent="0.25">
      <c r="B12" s="27">
        <f t="shared" si="0"/>
        <v>43410</v>
      </c>
      <c r="C12" s="4"/>
      <c r="D12" s="4"/>
      <c r="E12" s="76"/>
      <c r="F12" s="4"/>
      <c r="G12" s="66"/>
    </row>
    <row r="13" spans="1:7" x14ac:dyDescent="0.25">
      <c r="B13" s="27">
        <f t="shared" si="0"/>
        <v>43411</v>
      </c>
      <c r="C13" s="4"/>
      <c r="D13" s="4"/>
      <c r="E13" s="76"/>
      <c r="F13" s="4"/>
      <c r="G13" s="66"/>
    </row>
    <row r="14" spans="1:7" x14ac:dyDescent="0.25">
      <c r="B14" s="27">
        <f t="shared" si="0"/>
        <v>43412</v>
      </c>
      <c r="C14" s="4"/>
      <c r="D14" s="4"/>
      <c r="E14" s="76"/>
      <c r="F14" s="4"/>
      <c r="G14" s="66"/>
    </row>
    <row r="15" spans="1:7" x14ac:dyDescent="0.25">
      <c r="B15" s="27">
        <f t="shared" si="0"/>
        <v>43413</v>
      </c>
      <c r="C15" s="4"/>
      <c r="D15" s="4"/>
      <c r="E15" s="76"/>
      <c r="F15" s="4"/>
      <c r="G15" s="66"/>
    </row>
    <row r="16" spans="1:7" x14ac:dyDescent="0.25">
      <c r="B16" s="26">
        <f t="shared" si="0"/>
        <v>43414</v>
      </c>
      <c r="C16" s="5"/>
      <c r="D16" s="5"/>
      <c r="E16" s="75"/>
      <c r="F16" s="5"/>
      <c r="G16" s="65"/>
    </row>
    <row r="17" spans="2:7" x14ac:dyDescent="0.25">
      <c r="B17" s="26">
        <f t="shared" si="0"/>
        <v>43415</v>
      </c>
      <c r="C17" s="5" t="s">
        <v>18</v>
      </c>
      <c r="D17" s="5"/>
      <c r="E17" s="75"/>
      <c r="F17" s="5"/>
      <c r="G17" s="65"/>
    </row>
    <row r="18" spans="2:7" x14ac:dyDescent="0.25">
      <c r="B18" s="27">
        <f t="shared" si="0"/>
        <v>43416</v>
      </c>
      <c r="C18" s="4"/>
      <c r="D18" s="4"/>
      <c r="E18" s="76"/>
      <c r="F18" s="4"/>
      <c r="G18" s="66"/>
    </row>
    <row r="19" spans="2:7" x14ac:dyDescent="0.25">
      <c r="B19" s="27">
        <f t="shared" si="0"/>
        <v>43417</v>
      </c>
      <c r="C19" s="4"/>
      <c r="D19" s="4"/>
      <c r="E19" s="76"/>
      <c r="F19" s="4"/>
      <c r="G19" s="66"/>
    </row>
    <row r="20" spans="2:7" x14ac:dyDescent="0.25">
      <c r="B20" s="27">
        <f t="shared" si="0"/>
        <v>43418</v>
      </c>
      <c r="C20" s="4"/>
      <c r="D20" s="4"/>
      <c r="E20" s="76"/>
      <c r="F20" s="4"/>
      <c r="G20" s="66"/>
    </row>
    <row r="21" spans="2:7" x14ac:dyDescent="0.25">
      <c r="B21" s="27">
        <f t="shared" si="0"/>
        <v>43419</v>
      </c>
      <c r="C21" s="4"/>
      <c r="D21" s="4"/>
      <c r="E21" s="76"/>
      <c r="F21" s="4"/>
      <c r="G21" s="66"/>
    </row>
    <row r="22" spans="2:7" x14ac:dyDescent="0.25">
      <c r="B22" s="27">
        <f t="shared" si="0"/>
        <v>43420</v>
      </c>
      <c r="C22" s="4"/>
      <c r="D22" s="4"/>
      <c r="E22" s="76"/>
      <c r="F22" s="4"/>
      <c r="G22" s="66"/>
    </row>
    <row r="23" spans="2:7" x14ac:dyDescent="0.25">
      <c r="B23" s="26">
        <f t="shared" si="0"/>
        <v>43421</v>
      </c>
      <c r="C23" s="5"/>
      <c r="D23" s="5"/>
      <c r="E23" s="75"/>
      <c r="F23" s="5"/>
      <c r="G23" s="65"/>
    </row>
    <row r="24" spans="2:7" x14ac:dyDescent="0.25">
      <c r="B24" s="26">
        <f t="shared" si="0"/>
        <v>43422</v>
      </c>
      <c r="C24" s="5"/>
      <c r="D24" s="5"/>
      <c r="E24" s="75"/>
      <c r="F24" s="5"/>
      <c r="G24" s="65"/>
    </row>
    <row r="25" spans="2:7" x14ac:dyDescent="0.25">
      <c r="B25" s="27">
        <f t="shared" si="0"/>
        <v>43423</v>
      </c>
      <c r="C25" s="4"/>
      <c r="D25" s="4"/>
      <c r="E25" s="76"/>
      <c r="F25" s="4"/>
      <c r="G25" s="66"/>
    </row>
    <row r="26" spans="2:7" x14ac:dyDescent="0.25">
      <c r="B26" s="27">
        <f t="shared" si="0"/>
        <v>43424</v>
      </c>
      <c r="C26" s="4"/>
      <c r="D26" s="4"/>
      <c r="E26" s="76"/>
      <c r="F26" s="4"/>
      <c r="G26" s="66"/>
    </row>
    <row r="27" spans="2:7" x14ac:dyDescent="0.25">
      <c r="B27" s="27">
        <f t="shared" si="0"/>
        <v>43425</v>
      </c>
      <c r="C27" s="4"/>
      <c r="D27" s="4"/>
      <c r="E27" s="76"/>
      <c r="F27" s="4"/>
      <c r="G27" s="66"/>
    </row>
    <row r="28" spans="2:7" x14ac:dyDescent="0.25">
      <c r="B28" s="27">
        <f t="shared" si="0"/>
        <v>43426</v>
      </c>
      <c r="C28" s="4"/>
      <c r="D28" s="4"/>
      <c r="E28" s="76"/>
      <c r="F28" s="4"/>
      <c r="G28" s="66"/>
    </row>
    <row r="29" spans="2:7" x14ac:dyDescent="0.25">
      <c r="B29" s="27">
        <f t="shared" si="0"/>
        <v>43427</v>
      </c>
      <c r="C29" s="4"/>
      <c r="D29" s="4"/>
      <c r="E29" s="76"/>
      <c r="F29" s="4"/>
      <c r="G29" s="66"/>
    </row>
    <row r="30" spans="2:7" x14ac:dyDescent="0.25">
      <c r="B30" s="26">
        <f t="shared" si="0"/>
        <v>43428</v>
      </c>
      <c r="C30" s="5"/>
      <c r="D30" s="5"/>
      <c r="E30" s="75"/>
      <c r="F30" s="5"/>
      <c r="G30" s="65"/>
    </row>
    <row r="31" spans="2:7" x14ac:dyDescent="0.25">
      <c r="B31" s="26">
        <f t="shared" si="0"/>
        <v>43429</v>
      </c>
      <c r="C31" s="5"/>
      <c r="D31" s="5"/>
      <c r="E31" s="75"/>
      <c r="F31" s="5"/>
      <c r="G31" s="65"/>
    </row>
    <row r="32" spans="2:7" x14ac:dyDescent="0.25">
      <c r="B32" s="27">
        <f t="shared" si="0"/>
        <v>43430</v>
      </c>
      <c r="C32" s="4"/>
      <c r="D32" s="4"/>
      <c r="E32" s="76"/>
      <c r="F32" s="4"/>
      <c r="G32" s="66"/>
    </row>
    <row r="33" spans="2:7" x14ac:dyDescent="0.25">
      <c r="B33" s="27">
        <f t="shared" si="0"/>
        <v>43431</v>
      </c>
      <c r="C33" s="4"/>
      <c r="D33" s="4"/>
      <c r="E33" s="76"/>
      <c r="F33" s="4"/>
      <c r="G33" s="66"/>
    </row>
    <row r="34" spans="2:7" x14ac:dyDescent="0.25">
      <c r="B34" s="27">
        <f t="shared" si="0"/>
        <v>43432</v>
      </c>
      <c r="C34" s="4"/>
      <c r="D34" s="4"/>
      <c r="E34" s="76"/>
      <c r="F34" s="4"/>
      <c r="G34" s="66"/>
    </row>
    <row r="35" spans="2:7" x14ac:dyDescent="0.25">
      <c r="B35" s="27">
        <f t="shared" si="0"/>
        <v>43433</v>
      </c>
      <c r="C35" s="4"/>
      <c r="D35" s="4"/>
      <c r="E35" s="76"/>
      <c r="F35" s="4"/>
      <c r="G35" s="66"/>
    </row>
    <row r="36" spans="2:7" ht="13.8" thickBot="1" x14ac:dyDescent="0.3">
      <c r="B36" s="27">
        <f t="shared" si="0"/>
        <v>43434</v>
      </c>
      <c r="C36" s="54"/>
      <c r="D36" s="4"/>
      <c r="E36" s="76"/>
      <c r="F36" s="4"/>
      <c r="G36" s="66"/>
    </row>
    <row r="37" spans="2:7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7" x14ac:dyDescent="0.25">
      <c r="B38" s="35"/>
      <c r="C38" s="36" t="s">
        <v>57</v>
      </c>
      <c r="D38" s="37"/>
      <c r="E38" s="38">
        <f>E2*21</f>
        <v>0</v>
      </c>
      <c r="F38" s="39" t="s">
        <v>47</v>
      </c>
      <c r="G38" s="40"/>
    </row>
    <row r="39" spans="2:7" x14ac:dyDescent="0.25">
      <c r="B39" s="35"/>
      <c r="C39" s="55"/>
      <c r="D39" s="41"/>
      <c r="E39" s="38">
        <f>IF(E37&gt;(21*E2),(E37-(21*E2)),0)</f>
        <v>0</v>
      </c>
      <c r="F39" s="39" t="s">
        <v>56</v>
      </c>
      <c r="G39" s="42"/>
    </row>
    <row r="40" spans="2:7" x14ac:dyDescent="0.25">
      <c r="B40" s="35"/>
      <c r="C40" s="55"/>
      <c r="D40" s="37"/>
      <c r="E40" s="9"/>
      <c r="F40" s="39" t="s">
        <v>51</v>
      </c>
      <c r="G40" s="42"/>
    </row>
    <row r="41" spans="2:7" x14ac:dyDescent="0.25">
      <c r="B41" s="35"/>
      <c r="C41" s="55"/>
      <c r="D41" s="37"/>
      <c r="E41" s="43" t="str">
        <f>IF(E37&gt;(21*E2),(E37*E40), "nvt")</f>
        <v>nvt</v>
      </c>
      <c r="F41" s="44" t="s">
        <v>53</v>
      </c>
      <c r="G41" s="42"/>
    </row>
    <row r="42" spans="2:7" ht="13.8" thickBot="1" x14ac:dyDescent="0.3">
      <c r="B42" s="35"/>
      <c r="C42" s="55"/>
      <c r="D42" s="37"/>
      <c r="E42" s="45">
        <f>IF(E37&gt;(21*E2),(E38*E40), (E37*E40))</f>
        <v>0</v>
      </c>
      <c r="F42" s="46" t="s">
        <v>52</v>
      </c>
      <c r="G42" s="47"/>
    </row>
    <row r="43" spans="2:7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7" x14ac:dyDescent="0.25">
      <c r="B44" s="35"/>
      <c r="C44" s="55"/>
      <c r="D44" s="37"/>
      <c r="E44" s="10"/>
      <c r="F44" s="39" t="s">
        <v>50</v>
      </c>
      <c r="G44" s="42"/>
    </row>
    <row r="45" spans="2:7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7" x14ac:dyDescent="0.25">
      <c r="B47" s="69" t="s">
        <v>0</v>
      </c>
      <c r="E47" s="69" t="s">
        <v>12</v>
      </c>
      <c r="G47" s="70"/>
    </row>
  </sheetData>
  <sheetProtection algorithmName="SHA-512" hashValue="HWIw8xzN+8NzxZ+xyuTGtIw77PDoICQlnfGWU+ZUZgc9BNZv1hSVHaxCJyd8zwCo4792KhnL2769ApIkvkKzPA==" saltValue="xJuSCdxDF+QTpfvTo3mED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6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43435</v>
      </c>
      <c r="C7" s="5"/>
      <c r="D7" s="5"/>
      <c r="E7" s="75"/>
      <c r="F7" s="5"/>
      <c r="G7" s="65"/>
    </row>
    <row r="8" spans="1:7" x14ac:dyDescent="0.25">
      <c r="B8" s="26">
        <f>B7+1</f>
        <v>43436</v>
      </c>
      <c r="C8" s="5"/>
      <c r="D8" s="5"/>
      <c r="E8" s="75"/>
      <c r="F8" s="5"/>
      <c r="G8" s="65"/>
    </row>
    <row r="9" spans="1:7" x14ac:dyDescent="0.25">
      <c r="B9" s="27">
        <f t="shared" ref="B9:B37" si="0">B8+1</f>
        <v>43437</v>
      </c>
      <c r="C9" s="4"/>
      <c r="D9" s="4"/>
      <c r="E9" s="76"/>
      <c r="F9" s="4"/>
      <c r="G9" s="66"/>
    </row>
    <row r="10" spans="1:7" x14ac:dyDescent="0.25">
      <c r="B10" s="27">
        <f t="shared" si="0"/>
        <v>43438</v>
      </c>
      <c r="C10" s="4"/>
      <c r="D10" s="4"/>
      <c r="E10" s="76"/>
      <c r="F10" s="4"/>
      <c r="G10" s="66"/>
    </row>
    <row r="11" spans="1:7" x14ac:dyDescent="0.25">
      <c r="B11" s="27">
        <f t="shared" si="0"/>
        <v>43439</v>
      </c>
      <c r="C11" s="4"/>
      <c r="D11" s="4"/>
      <c r="E11" s="76"/>
      <c r="F11" s="4"/>
      <c r="G11" s="66"/>
    </row>
    <row r="12" spans="1:7" x14ac:dyDescent="0.25">
      <c r="B12" s="27">
        <f t="shared" si="0"/>
        <v>43440</v>
      </c>
      <c r="C12" s="4"/>
      <c r="D12" s="4"/>
      <c r="E12" s="76"/>
      <c r="F12" s="4"/>
      <c r="G12" s="66"/>
    </row>
    <row r="13" spans="1:7" x14ac:dyDescent="0.25">
      <c r="B13" s="27">
        <f t="shared" si="0"/>
        <v>43441</v>
      </c>
      <c r="C13" s="4"/>
      <c r="D13" s="4"/>
      <c r="E13" s="76"/>
      <c r="F13" s="4"/>
      <c r="G13" s="66"/>
    </row>
    <row r="14" spans="1:7" x14ac:dyDescent="0.25">
      <c r="B14" s="26">
        <f t="shared" si="0"/>
        <v>43442</v>
      </c>
      <c r="C14" s="5"/>
      <c r="D14" s="5"/>
      <c r="E14" s="75"/>
      <c r="F14" s="5"/>
      <c r="G14" s="65"/>
    </row>
    <row r="15" spans="1:7" x14ac:dyDescent="0.25">
      <c r="B15" s="26">
        <f t="shared" si="0"/>
        <v>43443</v>
      </c>
      <c r="C15" s="5"/>
      <c r="D15" s="5"/>
      <c r="E15" s="75"/>
      <c r="F15" s="5"/>
      <c r="G15" s="65"/>
    </row>
    <row r="16" spans="1:7" x14ac:dyDescent="0.25">
      <c r="B16" s="27">
        <f t="shared" si="0"/>
        <v>43444</v>
      </c>
      <c r="C16" s="4"/>
      <c r="D16" s="4"/>
      <c r="E16" s="76"/>
      <c r="F16" s="4"/>
      <c r="G16" s="66"/>
    </row>
    <row r="17" spans="2:7" x14ac:dyDescent="0.25">
      <c r="B17" s="27">
        <f t="shared" si="0"/>
        <v>43445</v>
      </c>
      <c r="C17" s="4"/>
      <c r="D17" s="4"/>
      <c r="E17" s="76"/>
      <c r="F17" s="4"/>
      <c r="G17" s="66"/>
    </row>
    <row r="18" spans="2:7" x14ac:dyDescent="0.25">
      <c r="B18" s="27">
        <f t="shared" si="0"/>
        <v>43446</v>
      </c>
      <c r="C18" s="4"/>
      <c r="D18" s="4"/>
      <c r="E18" s="76"/>
      <c r="F18" s="4"/>
      <c r="G18" s="66"/>
    </row>
    <row r="19" spans="2:7" x14ac:dyDescent="0.25">
      <c r="B19" s="27">
        <f t="shared" si="0"/>
        <v>43447</v>
      </c>
      <c r="C19" s="4"/>
      <c r="D19" s="4"/>
      <c r="E19" s="76"/>
      <c r="F19" s="4"/>
      <c r="G19" s="66"/>
    </row>
    <row r="20" spans="2:7" x14ac:dyDescent="0.25">
      <c r="B20" s="27">
        <f t="shared" si="0"/>
        <v>43448</v>
      </c>
      <c r="C20" s="4"/>
      <c r="D20" s="4"/>
      <c r="E20" s="76"/>
      <c r="F20" s="4"/>
      <c r="G20" s="66"/>
    </row>
    <row r="21" spans="2:7" x14ac:dyDescent="0.25">
      <c r="B21" s="26">
        <f t="shared" si="0"/>
        <v>43449</v>
      </c>
      <c r="C21" s="5"/>
      <c r="D21" s="5"/>
      <c r="E21" s="75"/>
      <c r="F21" s="5"/>
      <c r="G21" s="65"/>
    </row>
    <row r="22" spans="2:7" x14ac:dyDescent="0.25">
      <c r="B22" s="26">
        <f t="shared" si="0"/>
        <v>43450</v>
      </c>
      <c r="C22" s="5"/>
      <c r="D22" s="5"/>
      <c r="E22" s="75"/>
      <c r="F22" s="5"/>
      <c r="G22" s="65"/>
    </row>
    <row r="23" spans="2:7" x14ac:dyDescent="0.25">
      <c r="B23" s="27">
        <f t="shared" si="0"/>
        <v>43451</v>
      </c>
      <c r="C23" s="4"/>
      <c r="D23" s="4"/>
      <c r="E23" s="76"/>
      <c r="F23" s="4"/>
      <c r="G23" s="66"/>
    </row>
    <row r="24" spans="2:7" x14ac:dyDescent="0.25">
      <c r="B24" s="27">
        <f t="shared" si="0"/>
        <v>43452</v>
      </c>
      <c r="C24" s="4"/>
      <c r="D24" s="4"/>
      <c r="E24" s="76"/>
      <c r="F24" s="4"/>
      <c r="G24" s="66"/>
    </row>
    <row r="25" spans="2:7" x14ac:dyDescent="0.25">
      <c r="B25" s="27">
        <f t="shared" si="0"/>
        <v>43453</v>
      </c>
      <c r="C25" s="4"/>
      <c r="D25" s="4"/>
      <c r="E25" s="76"/>
      <c r="F25" s="4"/>
      <c r="G25" s="66"/>
    </row>
    <row r="26" spans="2:7" x14ac:dyDescent="0.25">
      <c r="B26" s="27">
        <f t="shared" si="0"/>
        <v>43454</v>
      </c>
      <c r="C26" s="4"/>
      <c r="D26" s="4"/>
      <c r="E26" s="76"/>
      <c r="F26" s="4"/>
      <c r="G26" s="66"/>
    </row>
    <row r="27" spans="2:7" x14ac:dyDescent="0.25">
      <c r="B27" s="27">
        <f t="shared" si="0"/>
        <v>43455</v>
      </c>
      <c r="C27" s="4"/>
      <c r="D27" s="4"/>
      <c r="E27" s="76"/>
      <c r="F27" s="4"/>
      <c r="G27" s="66"/>
    </row>
    <row r="28" spans="2:7" x14ac:dyDescent="0.25">
      <c r="B28" s="26">
        <f t="shared" si="0"/>
        <v>43456</v>
      </c>
      <c r="C28" s="5"/>
      <c r="D28" s="5"/>
      <c r="E28" s="75"/>
      <c r="F28" s="5"/>
      <c r="G28" s="65"/>
    </row>
    <row r="29" spans="2:7" x14ac:dyDescent="0.25">
      <c r="B29" s="26">
        <f t="shared" si="0"/>
        <v>43457</v>
      </c>
      <c r="C29" s="5"/>
      <c r="D29" s="5"/>
      <c r="E29" s="75"/>
      <c r="F29" s="5"/>
      <c r="G29" s="65"/>
    </row>
    <row r="30" spans="2:7" x14ac:dyDescent="0.25">
      <c r="B30" s="27">
        <f t="shared" si="0"/>
        <v>43458</v>
      </c>
      <c r="C30" s="4"/>
      <c r="D30" s="4"/>
      <c r="E30" s="76"/>
      <c r="F30" s="4"/>
      <c r="G30" s="66"/>
    </row>
    <row r="31" spans="2:7" x14ac:dyDescent="0.25">
      <c r="B31" s="26">
        <f t="shared" si="0"/>
        <v>43459</v>
      </c>
      <c r="C31" s="5" t="s">
        <v>19</v>
      </c>
      <c r="D31" s="5"/>
      <c r="E31" s="75"/>
      <c r="F31" s="5"/>
      <c r="G31" s="65"/>
    </row>
    <row r="32" spans="2:7" x14ac:dyDescent="0.25">
      <c r="B32" s="27">
        <f t="shared" si="0"/>
        <v>43460</v>
      </c>
      <c r="C32" s="4"/>
      <c r="D32" s="4"/>
      <c r="E32" s="76"/>
      <c r="F32" s="4"/>
      <c r="G32" s="66"/>
    </row>
    <row r="33" spans="2:7" x14ac:dyDescent="0.25">
      <c r="B33" s="27">
        <f t="shared" si="0"/>
        <v>43461</v>
      </c>
      <c r="C33" s="4"/>
      <c r="D33" s="4"/>
      <c r="E33" s="76"/>
      <c r="F33" s="4"/>
      <c r="G33" s="66"/>
    </row>
    <row r="34" spans="2:7" x14ac:dyDescent="0.25">
      <c r="B34" s="27">
        <f t="shared" si="0"/>
        <v>43462</v>
      </c>
      <c r="C34" s="4"/>
      <c r="D34" s="4"/>
      <c r="E34" s="76"/>
      <c r="F34" s="4"/>
      <c r="G34" s="66"/>
    </row>
    <row r="35" spans="2:7" x14ac:dyDescent="0.25">
      <c r="B35" s="26">
        <f t="shared" si="0"/>
        <v>43463</v>
      </c>
      <c r="C35" s="5"/>
      <c r="D35" s="5"/>
      <c r="E35" s="75"/>
      <c r="F35" s="5"/>
      <c r="G35" s="65"/>
    </row>
    <row r="36" spans="2:7" x14ac:dyDescent="0.25">
      <c r="B36" s="26">
        <f t="shared" si="0"/>
        <v>43464</v>
      </c>
      <c r="C36" s="59"/>
      <c r="D36" s="5"/>
      <c r="E36" s="75"/>
      <c r="F36" s="5"/>
      <c r="G36" s="65"/>
    </row>
    <row r="37" spans="2:7" ht="13.8" thickBot="1" x14ac:dyDescent="0.3">
      <c r="B37" s="29">
        <f t="shared" si="0"/>
        <v>43465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E2*20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IF(E38&gt;(20*E2),(E38-(20*E2)),0)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IF(E38&gt;(20*E2),(E38*E41),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IF(E38&gt;(20*E2),(E39*E41),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cf+vgG0oa3a1xl2lmeaxwq/fIrSRRJzMrij8YixpqfWa0o70ouCUNtdBygZLjFz4snBTLb0yluHcVZ9PjHL1dA==" saltValue="mN2H7w6G+9MGf+5XWlJgF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>
      <selection activeCell="C90" sqref="C90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4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1" t="s">
        <v>42</v>
      </c>
      <c r="B1" s="11" t="s">
        <v>36</v>
      </c>
      <c r="C1" s="11" t="s">
        <v>37</v>
      </c>
      <c r="D1" s="11" t="s">
        <v>38</v>
      </c>
      <c r="E1" s="12" t="s">
        <v>41</v>
      </c>
      <c r="F1" s="11" t="s">
        <v>39</v>
      </c>
      <c r="G1" s="11" t="s">
        <v>40</v>
      </c>
    </row>
    <row r="2" spans="1:7" x14ac:dyDescent="0.25">
      <c r="A2" s="60"/>
      <c r="B2" s="60"/>
      <c r="C2" s="60"/>
      <c r="D2" s="61"/>
      <c r="E2" s="62"/>
      <c r="F2" s="13" t="e">
        <f>D2*1/E2</f>
        <v>#DIV/0!</v>
      </c>
      <c r="G2" s="13" t="e">
        <f>ROUND(F2*0.012,2)</f>
        <v>#DIV/0!</v>
      </c>
    </row>
    <row r="3" spans="1:7" x14ac:dyDescent="0.25">
      <c r="A3" s="60"/>
      <c r="B3" s="60"/>
      <c r="C3" s="60"/>
      <c r="D3" s="61"/>
      <c r="E3" s="62"/>
      <c r="F3" s="13" t="e">
        <f t="shared" ref="F3:F19" si="0">D3*1/E3</f>
        <v>#DIV/0!</v>
      </c>
      <c r="G3" s="13" t="e">
        <f t="shared" ref="G3:G66" si="1">ROUND(F3*0.012,2)</f>
        <v>#DIV/0!</v>
      </c>
    </row>
    <row r="4" spans="1:7" x14ac:dyDescent="0.25">
      <c r="A4" s="60"/>
      <c r="B4" s="60"/>
      <c r="C4" s="60"/>
      <c r="D4" s="61"/>
      <c r="E4" s="62"/>
      <c r="F4" s="13" t="e">
        <f t="shared" si="0"/>
        <v>#DIV/0!</v>
      </c>
      <c r="G4" s="13" t="e">
        <f t="shared" si="1"/>
        <v>#DIV/0!</v>
      </c>
    </row>
    <row r="5" spans="1:7" x14ac:dyDescent="0.25">
      <c r="A5" s="60"/>
      <c r="B5" s="60"/>
      <c r="C5" s="60"/>
      <c r="D5" s="61"/>
      <c r="E5" s="62"/>
      <c r="F5" s="13" t="e">
        <f t="shared" si="0"/>
        <v>#DIV/0!</v>
      </c>
      <c r="G5" s="13" t="e">
        <f t="shared" si="1"/>
        <v>#DIV/0!</v>
      </c>
    </row>
    <row r="6" spans="1:7" x14ac:dyDescent="0.25">
      <c r="A6" s="60"/>
      <c r="B6" s="60"/>
      <c r="C6" s="60"/>
      <c r="D6" s="61"/>
      <c r="E6" s="62"/>
      <c r="F6" s="13" t="e">
        <f t="shared" si="0"/>
        <v>#DIV/0!</v>
      </c>
      <c r="G6" s="13" t="e">
        <f t="shared" si="1"/>
        <v>#DIV/0!</v>
      </c>
    </row>
    <row r="7" spans="1:7" x14ac:dyDescent="0.25">
      <c r="A7" s="60"/>
      <c r="B7" s="60"/>
      <c r="C7" s="60"/>
      <c r="D7" s="61"/>
      <c r="E7" s="62"/>
      <c r="F7" s="13" t="e">
        <f t="shared" si="0"/>
        <v>#DIV/0!</v>
      </c>
      <c r="G7" s="13" t="e">
        <f t="shared" si="1"/>
        <v>#DIV/0!</v>
      </c>
    </row>
    <row r="8" spans="1:7" x14ac:dyDescent="0.25">
      <c r="A8" s="60"/>
      <c r="B8" s="60"/>
      <c r="C8" s="60"/>
      <c r="D8" s="61"/>
      <c r="E8" s="62"/>
      <c r="F8" s="13" t="e">
        <f t="shared" si="0"/>
        <v>#DIV/0!</v>
      </c>
      <c r="G8" s="13" t="e">
        <f t="shared" si="1"/>
        <v>#DIV/0!</v>
      </c>
    </row>
    <row r="9" spans="1:7" x14ac:dyDescent="0.25">
      <c r="A9" s="60"/>
      <c r="B9" s="60"/>
      <c r="C9" s="60"/>
      <c r="D9" s="61"/>
      <c r="E9" s="62"/>
      <c r="F9" s="13" t="e">
        <f t="shared" si="0"/>
        <v>#DIV/0!</v>
      </c>
      <c r="G9" s="13" t="e">
        <f t="shared" si="1"/>
        <v>#DIV/0!</v>
      </c>
    </row>
    <row r="10" spans="1:7" x14ac:dyDescent="0.25">
      <c r="A10" s="60"/>
      <c r="B10" s="60"/>
      <c r="C10" s="60"/>
      <c r="D10" s="61"/>
      <c r="E10" s="62"/>
      <c r="F10" s="13" t="e">
        <f t="shared" si="0"/>
        <v>#DIV/0!</v>
      </c>
      <c r="G10" s="13" t="e">
        <f t="shared" si="1"/>
        <v>#DIV/0!</v>
      </c>
    </row>
    <row r="11" spans="1:7" x14ac:dyDescent="0.25">
      <c r="A11" s="60"/>
      <c r="B11" s="60"/>
      <c r="C11" s="60"/>
      <c r="D11" s="61"/>
      <c r="E11" s="62"/>
      <c r="F11" s="13" t="e">
        <f t="shared" si="0"/>
        <v>#DIV/0!</v>
      </c>
      <c r="G11" s="13" t="e">
        <f t="shared" si="1"/>
        <v>#DIV/0!</v>
      </c>
    </row>
    <row r="12" spans="1:7" x14ac:dyDescent="0.25">
      <c r="A12" s="60"/>
      <c r="B12" s="60"/>
      <c r="C12" s="60"/>
      <c r="D12" s="61"/>
      <c r="E12" s="62"/>
      <c r="F12" s="13" t="e">
        <f t="shared" si="0"/>
        <v>#DIV/0!</v>
      </c>
      <c r="G12" s="13" t="e">
        <f t="shared" si="1"/>
        <v>#DIV/0!</v>
      </c>
    </row>
    <row r="13" spans="1:7" x14ac:dyDescent="0.25">
      <c r="A13" s="60"/>
      <c r="B13" s="60"/>
      <c r="C13" s="60"/>
      <c r="D13" s="61"/>
      <c r="E13" s="62"/>
      <c r="F13" s="13" t="e">
        <f t="shared" si="0"/>
        <v>#DIV/0!</v>
      </c>
      <c r="G13" s="13" t="e">
        <f t="shared" si="1"/>
        <v>#DIV/0!</v>
      </c>
    </row>
    <row r="14" spans="1:7" x14ac:dyDescent="0.25">
      <c r="A14" s="60"/>
      <c r="B14" s="60"/>
      <c r="C14" s="60"/>
      <c r="D14" s="61"/>
      <c r="E14" s="62"/>
      <c r="F14" s="13" t="e">
        <f t="shared" si="0"/>
        <v>#DIV/0!</v>
      </c>
      <c r="G14" s="13" t="e">
        <f t="shared" si="1"/>
        <v>#DIV/0!</v>
      </c>
    </row>
    <row r="15" spans="1:7" x14ac:dyDescent="0.25">
      <c r="A15" s="60"/>
      <c r="B15" s="60"/>
      <c r="C15" s="60"/>
      <c r="D15" s="61"/>
      <c r="E15" s="62"/>
      <c r="F15" s="13" t="e">
        <f t="shared" si="0"/>
        <v>#DIV/0!</v>
      </c>
      <c r="G15" s="13" t="e">
        <f t="shared" si="1"/>
        <v>#DIV/0!</v>
      </c>
    </row>
    <row r="16" spans="1:7" x14ac:dyDescent="0.25">
      <c r="A16" s="60"/>
      <c r="B16" s="60"/>
      <c r="C16" s="60"/>
      <c r="D16" s="61"/>
      <c r="E16" s="62"/>
      <c r="F16" s="13" t="e">
        <f t="shared" si="0"/>
        <v>#DIV/0!</v>
      </c>
      <c r="G16" s="13" t="e">
        <f t="shared" si="1"/>
        <v>#DIV/0!</v>
      </c>
    </row>
    <row r="17" spans="1:7" x14ac:dyDescent="0.25">
      <c r="A17" s="60"/>
      <c r="B17" s="60"/>
      <c r="C17" s="60"/>
      <c r="D17" s="61"/>
      <c r="E17" s="62"/>
      <c r="F17" s="13" t="e">
        <f t="shared" si="0"/>
        <v>#DIV/0!</v>
      </c>
      <c r="G17" s="13" t="e">
        <f t="shared" si="1"/>
        <v>#DIV/0!</v>
      </c>
    </row>
    <row r="18" spans="1:7" x14ac:dyDescent="0.25">
      <c r="A18" s="60"/>
      <c r="B18" s="60"/>
      <c r="C18" s="60"/>
      <c r="D18" s="61"/>
      <c r="E18" s="62"/>
      <c r="F18" s="13" t="e">
        <f t="shared" si="0"/>
        <v>#DIV/0!</v>
      </c>
      <c r="G18" s="13" t="e">
        <f t="shared" si="1"/>
        <v>#DIV/0!</v>
      </c>
    </row>
    <row r="19" spans="1:7" x14ac:dyDescent="0.25">
      <c r="A19" s="60"/>
      <c r="B19" s="60"/>
      <c r="C19" s="60"/>
      <c r="D19" s="61"/>
      <c r="E19" s="62"/>
      <c r="F19" s="13" t="e">
        <f t="shared" si="0"/>
        <v>#DIV/0!</v>
      </c>
      <c r="G19" s="13" t="e">
        <f t="shared" si="1"/>
        <v>#DIV/0!</v>
      </c>
    </row>
    <row r="20" spans="1:7" x14ac:dyDescent="0.25">
      <c r="A20" s="60"/>
      <c r="B20" s="63"/>
      <c r="C20" s="60"/>
      <c r="D20" s="61"/>
      <c r="E20" s="62"/>
      <c r="F20" s="13" t="e">
        <f t="shared" ref="F20" si="2">D20*1/E20</f>
        <v>#DIV/0!</v>
      </c>
      <c r="G20" s="13" t="e">
        <f t="shared" si="1"/>
        <v>#DIV/0!</v>
      </c>
    </row>
    <row r="21" spans="1:7" x14ac:dyDescent="0.25">
      <c r="A21" s="60"/>
      <c r="B21" s="63"/>
      <c r="C21" s="60"/>
      <c r="D21" s="61"/>
      <c r="E21" s="62"/>
      <c r="F21" s="13" t="e">
        <f t="shared" ref="F21:F84" si="3">D21*1/E21</f>
        <v>#DIV/0!</v>
      </c>
      <c r="G21" s="13" t="e">
        <f t="shared" si="1"/>
        <v>#DIV/0!</v>
      </c>
    </row>
    <row r="22" spans="1:7" x14ac:dyDescent="0.25">
      <c r="A22" s="60"/>
      <c r="B22" s="63"/>
      <c r="C22" s="60"/>
      <c r="D22" s="61"/>
      <c r="E22" s="62"/>
      <c r="F22" s="13" t="e">
        <f t="shared" si="3"/>
        <v>#DIV/0!</v>
      </c>
      <c r="G22" s="13" t="e">
        <f t="shared" si="1"/>
        <v>#DIV/0!</v>
      </c>
    </row>
    <row r="23" spans="1:7" x14ac:dyDescent="0.25">
      <c r="A23" s="60"/>
      <c r="B23" s="63"/>
      <c r="C23" s="60"/>
      <c r="D23" s="61"/>
      <c r="E23" s="62"/>
      <c r="F23" s="13" t="e">
        <f t="shared" si="3"/>
        <v>#DIV/0!</v>
      </c>
      <c r="G23" s="13" t="e">
        <f t="shared" si="1"/>
        <v>#DIV/0!</v>
      </c>
    </row>
    <row r="24" spans="1:7" x14ac:dyDescent="0.25">
      <c r="A24" s="60"/>
      <c r="B24" s="63"/>
      <c r="C24" s="60"/>
      <c r="D24" s="61"/>
      <c r="E24" s="62"/>
      <c r="F24" s="13" t="e">
        <f t="shared" si="3"/>
        <v>#DIV/0!</v>
      </c>
      <c r="G24" s="13" t="e">
        <f t="shared" si="1"/>
        <v>#DIV/0!</v>
      </c>
    </row>
    <row r="25" spans="1:7" x14ac:dyDescent="0.25">
      <c r="A25" s="60"/>
      <c r="B25" s="63"/>
      <c r="C25" s="60"/>
      <c r="D25" s="61"/>
      <c r="E25" s="62"/>
      <c r="F25" s="13" t="e">
        <f t="shared" si="3"/>
        <v>#DIV/0!</v>
      </c>
      <c r="G25" s="13" t="e">
        <f t="shared" si="1"/>
        <v>#DIV/0!</v>
      </c>
    </row>
    <row r="26" spans="1:7" x14ac:dyDescent="0.25">
      <c r="A26" s="60"/>
      <c r="B26" s="63"/>
      <c r="C26" s="60"/>
      <c r="D26" s="61"/>
      <c r="E26" s="62"/>
      <c r="F26" s="13" t="e">
        <f t="shared" si="3"/>
        <v>#DIV/0!</v>
      </c>
      <c r="G26" s="13" t="e">
        <f t="shared" si="1"/>
        <v>#DIV/0!</v>
      </c>
    </row>
    <row r="27" spans="1:7" x14ac:dyDescent="0.25">
      <c r="A27" s="60"/>
      <c r="B27" s="63"/>
      <c r="C27" s="60"/>
      <c r="D27" s="61"/>
      <c r="E27" s="62"/>
      <c r="F27" s="13" t="e">
        <f t="shared" si="3"/>
        <v>#DIV/0!</v>
      </c>
      <c r="G27" s="13" t="e">
        <f t="shared" si="1"/>
        <v>#DIV/0!</v>
      </c>
    </row>
    <row r="28" spans="1:7" x14ac:dyDescent="0.25">
      <c r="A28" s="60"/>
      <c r="B28" s="63"/>
      <c r="C28" s="60"/>
      <c r="D28" s="61"/>
      <c r="E28" s="62"/>
      <c r="F28" s="13" t="e">
        <f t="shared" si="3"/>
        <v>#DIV/0!</v>
      </c>
      <c r="G28" s="13" t="e">
        <f t="shared" si="1"/>
        <v>#DIV/0!</v>
      </c>
    </row>
    <row r="29" spans="1:7" x14ac:dyDescent="0.25">
      <c r="A29" s="60"/>
      <c r="B29" s="63"/>
      <c r="C29" s="60"/>
      <c r="D29" s="61"/>
      <c r="E29" s="62"/>
      <c r="F29" s="13" t="e">
        <f t="shared" si="3"/>
        <v>#DIV/0!</v>
      </c>
      <c r="G29" s="13" t="e">
        <f t="shared" si="1"/>
        <v>#DIV/0!</v>
      </c>
    </row>
    <row r="30" spans="1:7" x14ac:dyDescent="0.25">
      <c r="A30" s="60"/>
      <c r="B30" s="63"/>
      <c r="C30" s="60"/>
      <c r="D30" s="61"/>
      <c r="E30" s="62"/>
      <c r="F30" s="13" t="e">
        <f t="shared" si="3"/>
        <v>#DIV/0!</v>
      </c>
      <c r="G30" s="13" t="e">
        <f t="shared" si="1"/>
        <v>#DIV/0!</v>
      </c>
    </row>
    <row r="31" spans="1:7" x14ac:dyDescent="0.25">
      <c r="A31" s="60"/>
      <c r="B31" s="63"/>
      <c r="C31" s="60"/>
      <c r="D31" s="61"/>
      <c r="E31" s="62"/>
      <c r="F31" s="13" t="e">
        <f t="shared" si="3"/>
        <v>#DIV/0!</v>
      </c>
      <c r="G31" s="13" t="e">
        <f t="shared" si="1"/>
        <v>#DIV/0!</v>
      </c>
    </row>
    <row r="32" spans="1:7" x14ac:dyDescent="0.25">
      <c r="A32" s="60"/>
      <c r="B32" s="63"/>
      <c r="C32" s="60"/>
      <c r="D32" s="61"/>
      <c r="E32" s="62"/>
      <c r="F32" s="13" t="e">
        <f t="shared" si="3"/>
        <v>#DIV/0!</v>
      </c>
      <c r="G32" s="13" t="e">
        <f t="shared" si="1"/>
        <v>#DIV/0!</v>
      </c>
    </row>
    <row r="33" spans="1:7" x14ac:dyDescent="0.25">
      <c r="A33" s="60"/>
      <c r="B33" s="63"/>
      <c r="C33" s="60"/>
      <c r="D33" s="61"/>
      <c r="E33" s="62"/>
      <c r="F33" s="13" t="e">
        <f t="shared" si="3"/>
        <v>#DIV/0!</v>
      </c>
      <c r="G33" s="13" t="e">
        <f t="shared" si="1"/>
        <v>#DIV/0!</v>
      </c>
    </row>
    <row r="34" spans="1:7" x14ac:dyDescent="0.25">
      <c r="A34" s="60"/>
      <c r="B34" s="63"/>
      <c r="C34" s="60"/>
      <c r="D34" s="61"/>
      <c r="E34" s="62"/>
      <c r="F34" s="13" t="e">
        <f t="shared" si="3"/>
        <v>#DIV/0!</v>
      </c>
      <c r="G34" s="13" t="e">
        <f t="shared" si="1"/>
        <v>#DIV/0!</v>
      </c>
    </row>
    <row r="35" spans="1:7" x14ac:dyDescent="0.25">
      <c r="A35" s="60"/>
      <c r="B35" s="63"/>
      <c r="C35" s="60"/>
      <c r="D35" s="61"/>
      <c r="E35" s="62"/>
      <c r="F35" s="13" t="e">
        <f t="shared" si="3"/>
        <v>#DIV/0!</v>
      </c>
      <c r="G35" s="13" t="e">
        <f t="shared" si="1"/>
        <v>#DIV/0!</v>
      </c>
    </row>
    <row r="36" spans="1:7" x14ac:dyDescent="0.25">
      <c r="A36" s="60"/>
      <c r="B36" s="63"/>
      <c r="C36" s="60"/>
      <c r="D36" s="61"/>
      <c r="E36" s="62"/>
      <c r="F36" s="13" t="e">
        <f t="shared" si="3"/>
        <v>#DIV/0!</v>
      </c>
      <c r="G36" s="13" t="e">
        <f t="shared" si="1"/>
        <v>#DIV/0!</v>
      </c>
    </row>
    <row r="37" spans="1:7" x14ac:dyDescent="0.25">
      <c r="A37" s="60"/>
      <c r="B37" s="63"/>
      <c r="C37" s="60"/>
      <c r="D37" s="61"/>
      <c r="E37" s="62"/>
      <c r="F37" s="13" t="e">
        <f t="shared" si="3"/>
        <v>#DIV/0!</v>
      </c>
      <c r="G37" s="13" t="e">
        <f t="shared" si="1"/>
        <v>#DIV/0!</v>
      </c>
    </row>
    <row r="38" spans="1:7" x14ac:dyDescent="0.25">
      <c r="A38" s="60"/>
      <c r="B38" s="63"/>
      <c r="C38" s="60"/>
      <c r="D38" s="61"/>
      <c r="E38" s="62"/>
      <c r="F38" s="13" t="e">
        <f t="shared" si="3"/>
        <v>#DIV/0!</v>
      </c>
      <c r="G38" s="13" t="e">
        <f t="shared" si="1"/>
        <v>#DIV/0!</v>
      </c>
    </row>
    <row r="39" spans="1:7" x14ac:dyDescent="0.25">
      <c r="A39" s="60"/>
      <c r="B39" s="63"/>
      <c r="C39" s="60"/>
      <c r="D39" s="61"/>
      <c r="E39" s="62"/>
      <c r="F39" s="13" t="e">
        <f t="shared" si="3"/>
        <v>#DIV/0!</v>
      </c>
      <c r="G39" s="13" t="e">
        <f t="shared" si="1"/>
        <v>#DIV/0!</v>
      </c>
    </row>
    <row r="40" spans="1:7" x14ac:dyDescent="0.25">
      <c r="A40" s="60"/>
      <c r="B40" s="63"/>
      <c r="C40" s="60"/>
      <c r="D40" s="61"/>
      <c r="E40" s="62"/>
      <c r="F40" s="13" t="e">
        <f t="shared" si="3"/>
        <v>#DIV/0!</v>
      </c>
      <c r="G40" s="13" t="e">
        <f t="shared" si="1"/>
        <v>#DIV/0!</v>
      </c>
    </row>
    <row r="41" spans="1:7" x14ac:dyDescent="0.25">
      <c r="A41" s="60"/>
      <c r="B41" s="63"/>
      <c r="C41" s="60"/>
      <c r="D41" s="61"/>
      <c r="E41" s="62"/>
      <c r="F41" s="13" t="e">
        <f t="shared" si="3"/>
        <v>#DIV/0!</v>
      </c>
      <c r="G41" s="13" t="e">
        <f t="shared" si="1"/>
        <v>#DIV/0!</v>
      </c>
    </row>
    <row r="42" spans="1:7" x14ac:dyDescent="0.25">
      <c r="A42" s="60"/>
      <c r="B42" s="63"/>
      <c r="C42" s="60"/>
      <c r="D42" s="61"/>
      <c r="E42" s="62"/>
      <c r="F42" s="13" t="e">
        <f t="shared" si="3"/>
        <v>#DIV/0!</v>
      </c>
      <c r="G42" s="13" t="e">
        <f t="shared" si="1"/>
        <v>#DIV/0!</v>
      </c>
    </row>
    <row r="43" spans="1:7" x14ac:dyDescent="0.25">
      <c r="A43" s="60"/>
      <c r="B43" s="63"/>
      <c r="C43" s="60"/>
      <c r="D43" s="61"/>
      <c r="E43" s="62"/>
      <c r="F43" s="13" t="e">
        <f t="shared" si="3"/>
        <v>#DIV/0!</v>
      </c>
      <c r="G43" s="13" t="e">
        <f t="shared" si="1"/>
        <v>#DIV/0!</v>
      </c>
    </row>
    <row r="44" spans="1:7" x14ac:dyDescent="0.25">
      <c r="A44" s="60"/>
      <c r="B44" s="63"/>
      <c r="C44" s="60"/>
      <c r="D44" s="61"/>
      <c r="E44" s="62"/>
      <c r="F44" s="13" t="e">
        <f t="shared" si="3"/>
        <v>#DIV/0!</v>
      </c>
      <c r="G44" s="13" t="e">
        <f t="shared" si="1"/>
        <v>#DIV/0!</v>
      </c>
    </row>
    <row r="45" spans="1:7" x14ac:dyDescent="0.25">
      <c r="A45" s="60"/>
      <c r="B45" s="63"/>
      <c r="C45" s="60"/>
      <c r="D45" s="61"/>
      <c r="E45" s="62"/>
      <c r="F45" s="13" t="e">
        <f t="shared" si="3"/>
        <v>#DIV/0!</v>
      </c>
      <c r="G45" s="13" t="e">
        <f t="shared" si="1"/>
        <v>#DIV/0!</v>
      </c>
    </row>
    <row r="46" spans="1:7" x14ac:dyDescent="0.25">
      <c r="A46" s="60"/>
      <c r="B46" s="63"/>
      <c r="C46" s="60"/>
      <c r="D46" s="61"/>
      <c r="E46" s="62"/>
      <c r="F46" s="13" t="e">
        <f t="shared" si="3"/>
        <v>#DIV/0!</v>
      </c>
      <c r="G46" s="13" t="e">
        <f t="shared" si="1"/>
        <v>#DIV/0!</v>
      </c>
    </row>
    <row r="47" spans="1:7" x14ac:dyDescent="0.25">
      <c r="A47" s="60"/>
      <c r="B47" s="63"/>
      <c r="C47" s="60"/>
      <c r="D47" s="61"/>
      <c r="E47" s="62"/>
      <c r="F47" s="13" t="e">
        <f t="shared" si="3"/>
        <v>#DIV/0!</v>
      </c>
      <c r="G47" s="13" t="e">
        <f t="shared" si="1"/>
        <v>#DIV/0!</v>
      </c>
    </row>
    <row r="48" spans="1:7" x14ac:dyDescent="0.25">
      <c r="A48" s="60"/>
      <c r="B48" s="63"/>
      <c r="C48" s="60"/>
      <c r="D48" s="61"/>
      <c r="E48" s="62"/>
      <c r="F48" s="13" t="e">
        <f t="shared" si="3"/>
        <v>#DIV/0!</v>
      </c>
      <c r="G48" s="13" t="e">
        <f t="shared" si="1"/>
        <v>#DIV/0!</v>
      </c>
    </row>
    <row r="49" spans="1:7" x14ac:dyDescent="0.25">
      <c r="A49" s="60"/>
      <c r="B49" s="63"/>
      <c r="C49" s="60"/>
      <c r="D49" s="61"/>
      <c r="E49" s="62"/>
      <c r="F49" s="13" t="e">
        <f t="shared" si="3"/>
        <v>#DIV/0!</v>
      </c>
      <c r="G49" s="13" t="e">
        <f t="shared" si="1"/>
        <v>#DIV/0!</v>
      </c>
    </row>
    <row r="50" spans="1:7" x14ac:dyDescent="0.25">
      <c r="A50" s="60"/>
      <c r="B50" s="63"/>
      <c r="C50" s="60"/>
      <c r="D50" s="61"/>
      <c r="E50" s="62"/>
      <c r="F50" s="13" t="e">
        <f t="shared" si="3"/>
        <v>#DIV/0!</v>
      </c>
      <c r="G50" s="13" t="e">
        <f t="shared" si="1"/>
        <v>#DIV/0!</v>
      </c>
    </row>
    <row r="51" spans="1:7" x14ac:dyDescent="0.25">
      <c r="A51" s="60"/>
      <c r="B51" s="63"/>
      <c r="C51" s="60"/>
      <c r="D51" s="61"/>
      <c r="E51" s="62"/>
      <c r="F51" s="13" t="e">
        <f t="shared" si="3"/>
        <v>#DIV/0!</v>
      </c>
      <c r="G51" s="13" t="e">
        <f t="shared" si="1"/>
        <v>#DIV/0!</v>
      </c>
    </row>
    <row r="52" spans="1:7" x14ac:dyDescent="0.25">
      <c r="A52" s="60"/>
      <c r="B52" s="63"/>
      <c r="C52" s="60"/>
      <c r="D52" s="61"/>
      <c r="E52" s="62"/>
      <c r="F52" s="13" t="e">
        <f t="shared" si="3"/>
        <v>#DIV/0!</v>
      </c>
      <c r="G52" s="13" t="e">
        <f t="shared" si="1"/>
        <v>#DIV/0!</v>
      </c>
    </row>
    <row r="53" spans="1:7" x14ac:dyDescent="0.25">
      <c r="A53" s="60"/>
      <c r="B53" s="63"/>
      <c r="C53" s="60"/>
      <c r="D53" s="61"/>
      <c r="E53" s="62"/>
      <c r="F53" s="13" t="e">
        <f t="shared" si="3"/>
        <v>#DIV/0!</v>
      </c>
      <c r="G53" s="13" t="e">
        <f t="shared" si="1"/>
        <v>#DIV/0!</v>
      </c>
    </row>
    <row r="54" spans="1:7" x14ac:dyDescent="0.25">
      <c r="A54" s="60"/>
      <c r="B54" s="63"/>
      <c r="C54" s="60"/>
      <c r="D54" s="61"/>
      <c r="E54" s="62"/>
      <c r="F54" s="13" t="e">
        <f t="shared" si="3"/>
        <v>#DIV/0!</v>
      </c>
      <c r="G54" s="13" t="e">
        <f t="shared" si="1"/>
        <v>#DIV/0!</v>
      </c>
    </row>
    <row r="55" spans="1:7" x14ac:dyDescent="0.25">
      <c r="A55" s="60"/>
      <c r="B55" s="63"/>
      <c r="C55" s="60"/>
      <c r="D55" s="61"/>
      <c r="E55" s="62"/>
      <c r="F55" s="13" t="e">
        <f t="shared" si="3"/>
        <v>#DIV/0!</v>
      </c>
      <c r="G55" s="13" t="e">
        <f t="shared" si="1"/>
        <v>#DIV/0!</v>
      </c>
    </row>
    <row r="56" spans="1:7" x14ac:dyDescent="0.25">
      <c r="A56" s="60"/>
      <c r="B56" s="63"/>
      <c r="C56" s="60"/>
      <c r="D56" s="61"/>
      <c r="E56" s="62"/>
      <c r="F56" s="13" t="e">
        <f t="shared" si="3"/>
        <v>#DIV/0!</v>
      </c>
      <c r="G56" s="13" t="e">
        <f t="shared" si="1"/>
        <v>#DIV/0!</v>
      </c>
    </row>
    <row r="57" spans="1:7" x14ac:dyDescent="0.25">
      <c r="A57" s="60"/>
      <c r="B57" s="63"/>
      <c r="C57" s="60"/>
      <c r="D57" s="61"/>
      <c r="E57" s="62"/>
      <c r="F57" s="13" t="e">
        <f t="shared" si="3"/>
        <v>#DIV/0!</v>
      </c>
      <c r="G57" s="13" t="e">
        <f t="shared" si="1"/>
        <v>#DIV/0!</v>
      </c>
    </row>
    <row r="58" spans="1:7" x14ac:dyDescent="0.25">
      <c r="A58" s="60"/>
      <c r="B58" s="63"/>
      <c r="C58" s="60"/>
      <c r="D58" s="61"/>
      <c r="E58" s="62"/>
      <c r="F58" s="13" t="e">
        <f t="shared" si="3"/>
        <v>#DIV/0!</v>
      </c>
      <c r="G58" s="13" t="e">
        <f t="shared" si="1"/>
        <v>#DIV/0!</v>
      </c>
    </row>
    <row r="59" spans="1:7" x14ac:dyDescent="0.25">
      <c r="A59" s="60"/>
      <c r="B59" s="63"/>
      <c r="C59" s="60"/>
      <c r="D59" s="61"/>
      <c r="E59" s="62"/>
      <c r="F59" s="13" t="e">
        <f t="shared" si="3"/>
        <v>#DIV/0!</v>
      </c>
      <c r="G59" s="13" t="e">
        <f t="shared" si="1"/>
        <v>#DIV/0!</v>
      </c>
    </row>
    <row r="60" spans="1:7" x14ac:dyDescent="0.25">
      <c r="A60" s="60"/>
      <c r="B60" s="63"/>
      <c r="C60" s="60"/>
      <c r="D60" s="61"/>
      <c r="E60" s="62"/>
      <c r="F60" s="13" t="e">
        <f t="shared" si="3"/>
        <v>#DIV/0!</v>
      </c>
      <c r="G60" s="13" t="e">
        <f t="shared" si="1"/>
        <v>#DIV/0!</v>
      </c>
    </row>
    <row r="61" spans="1:7" x14ac:dyDescent="0.25">
      <c r="A61" s="60"/>
      <c r="B61" s="63"/>
      <c r="C61" s="60"/>
      <c r="D61" s="61"/>
      <c r="E61" s="62"/>
      <c r="F61" s="13" t="e">
        <f t="shared" si="3"/>
        <v>#DIV/0!</v>
      </c>
      <c r="G61" s="13" t="e">
        <f t="shared" si="1"/>
        <v>#DIV/0!</v>
      </c>
    </row>
    <row r="62" spans="1:7" x14ac:dyDescent="0.25">
      <c r="A62" s="60"/>
      <c r="B62" s="63"/>
      <c r="C62" s="60"/>
      <c r="D62" s="61"/>
      <c r="E62" s="62"/>
      <c r="F62" s="13" t="e">
        <f t="shared" si="3"/>
        <v>#DIV/0!</v>
      </c>
      <c r="G62" s="13" t="e">
        <f t="shared" si="1"/>
        <v>#DIV/0!</v>
      </c>
    </row>
    <row r="63" spans="1:7" x14ac:dyDescent="0.25">
      <c r="A63" s="60"/>
      <c r="B63" s="63"/>
      <c r="C63" s="60"/>
      <c r="D63" s="61"/>
      <c r="E63" s="62"/>
      <c r="F63" s="13" t="e">
        <f t="shared" si="3"/>
        <v>#DIV/0!</v>
      </c>
      <c r="G63" s="13" t="e">
        <f t="shared" si="1"/>
        <v>#DIV/0!</v>
      </c>
    </row>
    <row r="64" spans="1:7" x14ac:dyDescent="0.25">
      <c r="A64" s="60"/>
      <c r="B64" s="63"/>
      <c r="C64" s="60"/>
      <c r="D64" s="61"/>
      <c r="E64" s="62"/>
      <c r="F64" s="13" t="e">
        <f t="shared" si="3"/>
        <v>#DIV/0!</v>
      </c>
      <c r="G64" s="13" t="e">
        <f t="shared" si="1"/>
        <v>#DIV/0!</v>
      </c>
    </row>
    <row r="65" spans="1:7" x14ac:dyDescent="0.25">
      <c r="A65" s="60"/>
      <c r="B65" s="63"/>
      <c r="C65" s="60"/>
      <c r="D65" s="61"/>
      <c r="E65" s="62"/>
      <c r="F65" s="13" t="e">
        <f t="shared" si="3"/>
        <v>#DIV/0!</v>
      </c>
      <c r="G65" s="13" t="e">
        <f t="shared" si="1"/>
        <v>#DIV/0!</v>
      </c>
    </row>
    <row r="66" spans="1:7" x14ac:dyDescent="0.25">
      <c r="A66" s="60"/>
      <c r="B66" s="63"/>
      <c r="C66" s="60"/>
      <c r="D66" s="61"/>
      <c r="E66" s="62"/>
      <c r="F66" s="13" t="e">
        <f t="shared" si="3"/>
        <v>#DIV/0!</v>
      </c>
      <c r="G66" s="13" t="e">
        <f t="shared" si="1"/>
        <v>#DIV/0!</v>
      </c>
    </row>
    <row r="67" spans="1:7" x14ac:dyDescent="0.25">
      <c r="A67" s="60"/>
      <c r="B67" s="63"/>
      <c r="C67" s="60"/>
      <c r="D67" s="61"/>
      <c r="E67" s="62"/>
      <c r="F67" s="13" t="e">
        <f t="shared" si="3"/>
        <v>#DIV/0!</v>
      </c>
      <c r="G67" s="13" t="e">
        <f t="shared" ref="G67:G90" si="4">ROUND(F67*0.012,2)</f>
        <v>#DIV/0!</v>
      </c>
    </row>
    <row r="68" spans="1:7" x14ac:dyDescent="0.25">
      <c r="A68" s="60"/>
      <c r="B68" s="63"/>
      <c r="C68" s="60"/>
      <c r="D68" s="61"/>
      <c r="E68" s="62"/>
      <c r="F68" s="13" t="e">
        <f t="shared" si="3"/>
        <v>#DIV/0!</v>
      </c>
      <c r="G68" s="13" t="e">
        <f t="shared" si="4"/>
        <v>#DIV/0!</v>
      </c>
    </row>
    <row r="69" spans="1:7" x14ac:dyDescent="0.25">
      <c r="A69" s="60"/>
      <c r="B69" s="63"/>
      <c r="C69" s="60"/>
      <c r="D69" s="61"/>
      <c r="E69" s="62"/>
      <c r="F69" s="13" t="e">
        <f t="shared" si="3"/>
        <v>#DIV/0!</v>
      </c>
      <c r="G69" s="13" t="e">
        <f t="shared" si="4"/>
        <v>#DIV/0!</v>
      </c>
    </row>
    <row r="70" spans="1:7" x14ac:dyDescent="0.25">
      <c r="A70" s="60"/>
      <c r="B70" s="63"/>
      <c r="C70" s="60"/>
      <c r="D70" s="61"/>
      <c r="E70" s="62"/>
      <c r="F70" s="13" t="e">
        <f t="shared" si="3"/>
        <v>#DIV/0!</v>
      </c>
      <c r="G70" s="13" t="e">
        <f t="shared" si="4"/>
        <v>#DIV/0!</v>
      </c>
    </row>
    <row r="71" spans="1:7" x14ac:dyDescent="0.25">
      <c r="A71" s="60"/>
      <c r="B71" s="63"/>
      <c r="C71" s="60"/>
      <c r="D71" s="61"/>
      <c r="E71" s="62"/>
      <c r="F71" s="13" t="e">
        <f t="shared" si="3"/>
        <v>#DIV/0!</v>
      </c>
      <c r="G71" s="13" t="e">
        <f t="shared" si="4"/>
        <v>#DIV/0!</v>
      </c>
    </row>
    <row r="72" spans="1:7" x14ac:dyDescent="0.25">
      <c r="A72" s="60"/>
      <c r="B72" s="63"/>
      <c r="C72" s="60"/>
      <c r="D72" s="61"/>
      <c r="E72" s="62"/>
      <c r="F72" s="13" t="e">
        <f t="shared" si="3"/>
        <v>#DIV/0!</v>
      </c>
      <c r="G72" s="13" t="e">
        <f t="shared" si="4"/>
        <v>#DIV/0!</v>
      </c>
    </row>
    <row r="73" spans="1:7" x14ac:dyDescent="0.25">
      <c r="A73" s="60"/>
      <c r="B73" s="63"/>
      <c r="C73" s="60"/>
      <c r="D73" s="61"/>
      <c r="E73" s="62"/>
      <c r="F73" s="13" t="e">
        <f t="shared" si="3"/>
        <v>#DIV/0!</v>
      </c>
      <c r="G73" s="13" t="e">
        <f t="shared" si="4"/>
        <v>#DIV/0!</v>
      </c>
    </row>
    <row r="74" spans="1:7" x14ac:dyDescent="0.25">
      <c r="A74" s="60"/>
      <c r="B74" s="63"/>
      <c r="C74" s="60"/>
      <c r="D74" s="61"/>
      <c r="E74" s="62"/>
      <c r="F74" s="13" t="e">
        <f t="shared" si="3"/>
        <v>#DIV/0!</v>
      </c>
      <c r="G74" s="13" t="e">
        <f t="shared" si="4"/>
        <v>#DIV/0!</v>
      </c>
    </row>
    <row r="75" spans="1:7" x14ac:dyDescent="0.25">
      <c r="A75" s="60"/>
      <c r="B75" s="63"/>
      <c r="C75" s="60"/>
      <c r="D75" s="61"/>
      <c r="E75" s="62"/>
      <c r="F75" s="13" t="e">
        <f t="shared" si="3"/>
        <v>#DIV/0!</v>
      </c>
      <c r="G75" s="13" t="e">
        <f t="shared" si="4"/>
        <v>#DIV/0!</v>
      </c>
    </row>
    <row r="76" spans="1:7" x14ac:dyDescent="0.25">
      <c r="A76" s="60"/>
      <c r="B76" s="63"/>
      <c r="C76" s="60"/>
      <c r="D76" s="61"/>
      <c r="E76" s="62"/>
      <c r="F76" s="13" t="e">
        <f t="shared" si="3"/>
        <v>#DIV/0!</v>
      </c>
      <c r="G76" s="13" t="e">
        <f t="shared" si="4"/>
        <v>#DIV/0!</v>
      </c>
    </row>
    <row r="77" spans="1:7" x14ac:dyDescent="0.25">
      <c r="A77" s="60"/>
      <c r="B77" s="63"/>
      <c r="C77" s="60"/>
      <c r="D77" s="61"/>
      <c r="E77" s="62"/>
      <c r="F77" s="13" t="e">
        <f t="shared" si="3"/>
        <v>#DIV/0!</v>
      </c>
      <c r="G77" s="13" t="e">
        <f t="shared" si="4"/>
        <v>#DIV/0!</v>
      </c>
    </row>
    <row r="78" spans="1:7" x14ac:dyDescent="0.25">
      <c r="A78" s="60"/>
      <c r="B78" s="63"/>
      <c r="C78" s="60"/>
      <c r="D78" s="61"/>
      <c r="E78" s="62"/>
      <c r="F78" s="13" t="e">
        <f t="shared" si="3"/>
        <v>#DIV/0!</v>
      </c>
      <c r="G78" s="13" t="e">
        <f t="shared" si="4"/>
        <v>#DIV/0!</v>
      </c>
    </row>
    <row r="79" spans="1:7" x14ac:dyDescent="0.25">
      <c r="A79" s="60"/>
      <c r="B79" s="63"/>
      <c r="C79" s="60"/>
      <c r="D79" s="61"/>
      <c r="E79" s="62"/>
      <c r="F79" s="13" t="e">
        <f t="shared" si="3"/>
        <v>#DIV/0!</v>
      </c>
      <c r="G79" s="13" t="e">
        <f t="shared" si="4"/>
        <v>#DIV/0!</v>
      </c>
    </row>
    <row r="80" spans="1:7" x14ac:dyDescent="0.25">
      <c r="A80" s="60"/>
      <c r="B80" s="63"/>
      <c r="C80" s="60"/>
      <c r="D80" s="61"/>
      <c r="E80" s="62"/>
      <c r="F80" s="13" t="e">
        <f t="shared" si="3"/>
        <v>#DIV/0!</v>
      </c>
      <c r="G80" s="13" t="e">
        <f t="shared" si="4"/>
        <v>#DIV/0!</v>
      </c>
    </row>
    <row r="81" spans="1:7" x14ac:dyDescent="0.25">
      <c r="A81" s="60"/>
      <c r="B81" s="63"/>
      <c r="C81" s="60"/>
      <c r="D81" s="61"/>
      <c r="E81" s="62"/>
      <c r="F81" s="13" t="e">
        <f t="shared" si="3"/>
        <v>#DIV/0!</v>
      </c>
      <c r="G81" s="13" t="e">
        <f t="shared" si="4"/>
        <v>#DIV/0!</v>
      </c>
    </row>
    <row r="82" spans="1:7" x14ac:dyDescent="0.25">
      <c r="A82" s="60"/>
      <c r="B82" s="63"/>
      <c r="C82" s="60"/>
      <c r="D82" s="61"/>
      <c r="E82" s="62"/>
      <c r="F82" s="13" t="e">
        <f t="shared" si="3"/>
        <v>#DIV/0!</v>
      </c>
      <c r="G82" s="13" t="e">
        <f t="shared" si="4"/>
        <v>#DIV/0!</v>
      </c>
    </row>
    <row r="83" spans="1:7" x14ac:dyDescent="0.25">
      <c r="A83" s="60"/>
      <c r="B83" s="63"/>
      <c r="C83" s="60"/>
      <c r="D83" s="61"/>
      <c r="E83" s="62"/>
      <c r="F83" s="13" t="e">
        <f t="shared" si="3"/>
        <v>#DIV/0!</v>
      </c>
      <c r="G83" s="13" t="e">
        <f t="shared" si="4"/>
        <v>#DIV/0!</v>
      </c>
    </row>
    <row r="84" spans="1:7" x14ac:dyDescent="0.25">
      <c r="A84" s="60"/>
      <c r="B84" s="63"/>
      <c r="C84" s="60"/>
      <c r="D84" s="61"/>
      <c r="E84" s="62"/>
      <c r="F84" s="13" t="e">
        <f t="shared" si="3"/>
        <v>#DIV/0!</v>
      </c>
      <c r="G84" s="13" t="e">
        <f t="shared" si="4"/>
        <v>#DIV/0!</v>
      </c>
    </row>
    <row r="85" spans="1:7" x14ac:dyDescent="0.25">
      <c r="A85" s="60"/>
      <c r="B85" s="63"/>
      <c r="C85" s="60"/>
      <c r="D85" s="61"/>
      <c r="E85" s="62"/>
      <c r="F85" s="13" t="e">
        <f t="shared" ref="F85:F90" si="5">D85*1/E85</f>
        <v>#DIV/0!</v>
      </c>
      <c r="G85" s="13" t="e">
        <f t="shared" si="4"/>
        <v>#DIV/0!</v>
      </c>
    </row>
    <row r="86" spans="1:7" x14ac:dyDescent="0.25">
      <c r="A86" s="60"/>
      <c r="B86" s="63"/>
      <c r="C86" s="60"/>
      <c r="D86" s="61"/>
      <c r="E86" s="62"/>
      <c r="F86" s="13" t="e">
        <f t="shared" si="5"/>
        <v>#DIV/0!</v>
      </c>
      <c r="G86" s="13" t="e">
        <f t="shared" si="4"/>
        <v>#DIV/0!</v>
      </c>
    </row>
    <row r="87" spans="1:7" x14ac:dyDescent="0.25">
      <c r="A87" s="60"/>
      <c r="B87" s="63"/>
      <c r="C87" s="60"/>
      <c r="D87" s="61"/>
      <c r="E87" s="62"/>
      <c r="F87" s="13" t="e">
        <f t="shared" si="5"/>
        <v>#DIV/0!</v>
      </c>
      <c r="G87" s="13" t="e">
        <f t="shared" si="4"/>
        <v>#DIV/0!</v>
      </c>
    </row>
    <row r="88" spans="1:7" x14ac:dyDescent="0.25">
      <c r="A88" s="60"/>
      <c r="B88" s="63"/>
      <c r="C88" s="60"/>
      <c r="D88" s="61"/>
      <c r="E88" s="62"/>
      <c r="F88" s="13" t="e">
        <f t="shared" si="5"/>
        <v>#DIV/0!</v>
      </c>
      <c r="G88" s="13" t="e">
        <f t="shared" si="4"/>
        <v>#DIV/0!</v>
      </c>
    </row>
    <row r="89" spans="1:7" x14ac:dyDescent="0.25">
      <c r="A89" s="60"/>
      <c r="B89" s="63"/>
      <c r="C89" s="60"/>
      <c r="D89" s="61"/>
      <c r="E89" s="62"/>
      <c r="F89" s="13" t="e">
        <f t="shared" si="5"/>
        <v>#DIV/0!</v>
      </c>
      <c r="G89" s="13" t="e">
        <f t="shared" si="4"/>
        <v>#DIV/0!</v>
      </c>
    </row>
    <row r="90" spans="1:7" x14ac:dyDescent="0.25">
      <c r="A90" s="60"/>
      <c r="B90" s="63"/>
      <c r="C90" s="60"/>
      <c r="D90" s="61"/>
      <c r="E90" s="62"/>
      <c r="F90" s="13" t="e">
        <f t="shared" si="5"/>
        <v>#DIV/0!</v>
      </c>
      <c r="G90" s="13" t="e">
        <f t="shared" si="4"/>
        <v>#DIV/0!</v>
      </c>
    </row>
  </sheetData>
  <sheetProtection algorithmName="SHA-512" hashValue="VlR+7Pvxr0mDAuDw8ZTVVnqp9y307MatOt3TVlCp7b2l8WpuM1hFL90HG+1rp11wO2t2ScnbVH+ykaX1qt0EEw==" saltValue="86NfCSBCCgT40BsVcCf7s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workbookViewId="0">
      <selection activeCell="E8" sqref="E8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5" t="s">
        <v>5</v>
      </c>
    </row>
    <row r="2" spans="1:2" x14ac:dyDescent="0.25">
      <c r="A2" s="15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7" spans="1:2" x14ac:dyDescent="0.25">
      <c r="B7" s="2" t="s">
        <v>77</v>
      </c>
    </row>
    <row r="9" spans="1:2" x14ac:dyDescent="0.25">
      <c r="A9" s="2" t="s">
        <v>7</v>
      </c>
      <c r="B9" s="2" t="s">
        <v>20</v>
      </c>
    </row>
    <row r="11" spans="1:2" x14ac:dyDescent="0.25">
      <c r="B11" s="2" t="s">
        <v>23</v>
      </c>
    </row>
    <row r="12" spans="1:2" x14ac:dyDescent="0.25">
      <c r="B12" s="2" t="s">
        <v>58</v>
      </c>
    </row>
    <row r="13" spans="1:2" x14ac:dyDescent="0.25">
      <c r="B13" s="2" t="s">
        <v>59</v>
      </c>
    </row>
    <row r="14" spans="1:2" x14ac:dyDescent="0.25">
      <c r="B14" s="2" t="s">
        <v>60</v>
      </c>
    </row>
    <row r="15" spans="1:2" x14ac:dyDescent="0.25">
      <c r="B15" s="2" t="s">
        <v>22</v>
      </c>
    </row>
    <row r="16" spans="1:2" x14ac:dyDescent="0.25">
      <c r="B16" s="2" t="s">
        <v>61</v>
      </c>
    </row>
    <row r="18" spans="1:2" x14ac:dyDescent="0.25">
      <c r="A18" s="2" t="s">
        <v>8</v>
      </c>
      <c r="B18" s="2" t="s">
        <v>67</v>
      </c>
    </row>
    <row r="19" spans="1:2" x14ac:dyDescent="0.25">
      <c r="B19" s="2" t="s">
        <v>31</v>
      </c>
    </row>
    <row r="21" spans="1:2" x14ac:dyDescent="0.25">
      <c r="A21" s="2" t="s">
        <v>9</v>
      </c>
      <c r="B21" s="2" t="s">
        <v>25</v>
      </c>
    </row>
    <row r="22" spans="1:2" x14ac:dyDescent="0.25">
      <c r="B22" s="2" t="s">
        <v>35</v>
      </c>
    </row>
    <row r="24" spans="1:2" x14ac:dyDescent="0.25">
      <c r="B24" s="2" t="s">
        <v>68</v>
      </c>
    </row>
    <row r="26" spans="1:2" x14ac:dyDescent="0.25">
      <c r="B26" s="3" t="s">
        <v>71</v>
      </c>
    </row>
    <row r="27" spans="1:2" x14ac:dyDescent="0.25">
      <c r="B27" s="3"/>
    </row>
    <row r="28" spans="1:2" x14ac:dyDescent="0.25">
      <c r="B28" s="2" t="s">
        <v>72</v>
      </c>
    </row>
    <row r="29" spans="1:2" x14ac:dyDescent="0.25">
      <c r="B29" s="2" t="s">
        <v>73</v>
      </c>
    </row>
    <row r="31" spans="1:2" x14ac:dyDescent="0.25">
      <c r="B31" s="2" t="s">
        <v>74</v>
      </c>
    </row>
    <row r="33" spans="1:6" x14ac:dyDescent="0.25">
      <c r="B33" s="2" t="s">
        <v>33</v>
      </c>
    </row>
    <row r="35" spans="1:6" x14ac:dyDescent="0.25">
      <c r="A35" s="2" t="s">
        <v>10</v>
      </c>
      <c r="B35" s="2" t="s">
        <v>69</v>
      </c>
    </row>
    <row r="36" spans="1:6" x14ac:dyDescent="0.25">
      <c r="B36" s="2" t="s">
        <v>26</v>
      </c>
    </row>
    <row r="38" spans="1:6" x14ac:dyDescent="0.25">
      <c r="B38" s="16" t="s">
        <v>48</v>
      </c>
      <c r="C38" s="17"/>
      <c r="D38" s="17">
        <v>0.3412</v>
      </c>
      <c r="E38" s="17" t="s">
        <v>24</v>
      </c>
      <c r="F38" s="18"/>
    </row>
    <row r="39" spans="1:6" x14ac:dyDescent="0.25">
      <c r="B39" s="16" t="s">
        <v>76</v>
      </c>
      <c r="C39" s="17"/>
      <c r="D39" s="17">
        <v>0.33629999999999999</v>
      </c>
      <c r="E39" s="17" t="s">
        <v>24</v>
      </c>
      <c r="F39" s="18"/>
    </row>
    <row r="41" spans="1:6" x14ac:dyDescent="0.25">
      <c r="B41" s="2" t="s">
        <v>75</v>
      </c>
    </row>
    <row r="43" spans="1:6" x14ac:dyDescent="0.25">
      <c r="A43" s="2" t="s">
        <v>65</v>
      </c>
      <c r="B43" s="2" t="s">
        <v>70</v>
      </c>
    </row>
    <row r="45" spans="1:6" x14ac:dyDescent="0.25">
      <c r="A45" s="2" t="s">
        <v>27</v>
      </c>
      <c r="B45" s="2" t="s">
        <v>66</v>
      </c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</sheetData>
  <sheetProtection algorithmName="SHA-512" hashValue="XVAtPqY7jiu0ougpByXMYwnxDY9PvIPwFWomSHebEq4gTK4SZjRuR3/g+m9MG9gQeByOGLJtkbwBkCV+pgjBiQ==" saltValue="KHD0YtxvC7ZUZ5z6gvrBv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16" workbookViewId="0">
      <selection activeCell="E35" sqref="E35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7">
        <v>43132</v>
      </c>
      <c r="C7" s="4"/>
      <c r="D7" s="4"/>
      <c r="E7" s="76"/>
      <c r="F7" s="4"/>
      <c r="G7" s="66"/>
    </row>
    <row r="8" spans="1:7" x14ac:dyDescent="0.25">
      <c r="B8" s="27">
        <f>B7+1</f>
        <v>43133</v>
      </c>
      <c r="C8" s="4"/>
      <c r="D8" s="4"/>
      <c r="E8" s="76"/>
      <c r="F8" s="4"/>
      <c r="G8" s="66"/>
    </row>
    <row r="9" spans="1:7" x14ac:dyDescent="0.25">
      <c r="B9" s="26">
        <f t="shared" ref="B9:B34" si="0">B8+1</f>
        <v>43134</v>
      </c>
      <c r="C9" s="5"/>
      <c r="D9" s="5"/>
      <c r="E9" s="75"/>
      <c r="F9" s="5"/>
      <c r="G9" s="65"/>
    </row>
    <row r="10" spans="1:7" x14ac:dyDescent="0.25">
      <c r="B10" s="26">
        <f t="shared" si="0"/>
        <v>43135</v>
      </c>
      <c r="C10" s="5"/>
      <c r="D10" s="5"/>
      <c r="E10" s="75"/>
      <c r="F10" s="5"/>
      <c r="G10" s="65"/>
    </row>
    <row r="11" spans="1:7" x14ac:dyDescent="0.25">
      <c r="B11" s="27">
        <f t="shared" si="0"/>
        <v>43136</v>
      </c>
      <c r="C11" s="4"/>
      <c r="D11" s="4"/>
      <c r="E11" s="76"/>
      <c r="F11" s="4"/>
      <c r="G11" s="66"/>
    </row>
    <row r="12" spans="1:7" x14ac:dyDescent="0.25">
      <c r="B12" s="27">
        <f t="shared" si="0"/>
        <v>43137</v>
      </c>
      <c r="C12" s="4"/>
      <c r="D12" s="4"/>
      <c r="E12" s="76"/>
      <c r="F12" s="4"/>
      <c r="G12" s="66"/>
    </row>
    <row r="13" spans="1:7" x14ac:dyDescent="0.25">
      <c r="B13" s="27">
        <f t="shared" si="0"/>
        <v>43138</v>
      </c>
      <c r="C13" s="4"/>
      <c r="D13" s="4"/>
      <c r="E13" s="76"/>
      <c r="F13" s="4"/>
      <c r="G13" s="66"/>
    </row>
    <row r="14" spans="1:7" x14ac:dyDescent="0.25">
      <c r="B14" s="27">
        <f t="shared" si="0"/>
        <v>43139</v>
      </c>
      <c r="C14" s="4"/>
      <c r="D14" s="4"/>
      <c r="E14" s="76"/>
      <c r="F14" s="4"/>
      <c r="G14" s="66"/>
    </row>
    <row r="15" spans="1:7" x14ac:dyDescent="0.25">
      <c r="B15" s="27">
        <f t="shared" si="0"/>
        <v>43140</v>
      </c>
      <c r="C15" s="4"/>
      <c r="D15" s="4"/>
      <c r="E15" s="76"/>
      <c r="F15" s="4"/>
      <c r="G15" s="66"/>
    </row>
    <row r="16" spans="1:7" x14ac:dyDescent="0.25">
      <c r="B16" s="26">
        <f t="shared" si="0"/>
        <v>43141</v>
      </c>
      <c r="C16" s="5"/>
      <c r="D16" s="5"/>
      <c r="E16" s="75"/>
      <c r="F16" s="5"/>
      <c r="G16" s="65"/>
    </row>
    <row r="17" spans="2:7" x14ac:dyDescent="0.25">
      <c r="B17" s="26">
        <f t="shared" si="0"/>
        <v>43142</v>
      </c>
      <c r="C17" s="5"/>
      <c r="D17" s="5"/>
      <c r="E17" s="75"/>
      <c r="F17" s="5"/>
      <c r="G17" s="65"/>
    </row>
    <row r="18" spans="2:7" x14ac:dyDescent="0.25">
      <c r="B18" s="27">
        <f t="shared" si="0"/>
        <v>43143</v>
      </c>
      <c r="C18" s="4"/>
      <c r="D18" s="4"/>
      <c r="E18" s="76"/>
      <c r="F18" s="4"/>
      <c r="G18" s="66"/>
    </row>
    <row r="19" spans="2:7" x14ac:dyDescent="0.25">
      <c r="B19" s="27">
        <f t="shared" si="0"/>
        <v>43144</v>
      </c>
      <c r="C19" s="4"/>
      <c r="D19" s="4"/>
      <c r="E19" s="76"/>
      <c r="F19" s="4"/>
      <c r="G19" s="66"/>
    </row>
    <row r="20" spans="2:7" x14ac:dyDescent="0.25">
      <c r="B20" s="27">
        <f t="shared" si="0"/>
        <v>43145</v>
      </c>
      <c r="C20" s="4"/>
      <c r="D20" s="4"/>
      <c r="E20" s="76"/>
      <c r="F20" s="4"/>
      <c r="G20" s="66"/>
    </row>
    <row r="21" spans="2:7" x14ac:dyDescent="0.25">
      <c r="B21" s="27">
        <f t="shared" si="0"/>
        <v>43146</v>
      </c>
      <c r="C21" s="4"/>
      <c r="D21" s="4"/>
      <c r="E21" s="76"/>
      <c r="F21" s="4"/>
      <c r="G21" s="66"/>
    </row>
    <row r="22" spans="2:7" x14ac:dyDescent="0.25">
      <c r="B22" s="27">
        <f t="shared" si="0"/>
        <v>43147</v>
      </c>
      <c r="C22" s="4"/>
      <c r="D22" s="4"/>
      <c r="E22" s="76"/>
      <c r="F22" s="4"/>
      <c r="G22" s="66"/>
    </row>
    <row r="23" spans="2:7" x14ac:dyDescent="0.25">
      <c r="B23" s="26">
        <f t="shared" si="0"/>
        <v>43148</v>
      </c>
      <c r="C23" s="5"/>
      <c r="D23" s="5"/>
      <c r="E23" s="75"/>
      <c r="F23" s="5"/>
      <c r="G23" s="65"/>
    </row>
    <row r="24" spans="2:7" x14ac:dyDescent="0.25">
      <c r="B24" s="26">
        <f t="shared" si="0"/>
        <v>43149</v>
      </c>
      <c r="C24" s="5"/>
      <c r="D24" s="5"/>
      <c r="E24" s="75"/>
      <c r="F24" s="5"/>
      <c r="G24" s="65"/>
    </row>
    <row r="25" spans="2:7" x14ac:dyDescent="0.25">
      <c r="B25" s="27">
        <f t="shared" si="0"/>
        <v>43150</v>
      </c>
      <c r="C25" s="4"/>
      <c r="D25" s="4"/>
      <c r="E25" s="76"/>
      <c r="F25" s="4"/>
      <c r="G25" s="66"/>
    </row>
    <row r="26" spans="2:7" x14ac:dyDescent="0.25">
      <c r="B26" s="27">
        <f t="shared" si="0"/>
        <v>43151</v>
      </c>
      <c r="C26" s="4"/>
      <c r="D26" s="4"/>
      <c r="E26" s="76"/>
      <c r="F26" s="4"/>
      <c r="G26" s="66"/>
    </row>
    <row r="27" spans="2:7" x14ac:dyDescent="0.25">
      <c r="B27" s="27">
        <f>B26+1</f>
        <v>43152</v>
      </c>
      <c r="C27" s="4"/>
      <c r="D27" s="4"/>
      <c r="E27" s="76"/>
      <c r="F27" s="4"/>
      <c r="G27" s="66"/>
    </row>
    <row r="28" spans="2:7" x14ac:dyDescent="0.25">
      <c r="B28" s="27">
        <f t="shared" si="0"/>
        <v>43153</v>
      </c>
      <c r="C28" s="4"/>
      <c r="D28" s="4"/>
      <c r="E28" s="76"/>
      <c r="F28" s="4"/>
      <c r="G28" s="66"/>
    </row>
    <row r="29" spans="2:7" x14ac:dyDescent="0.25">
      <c r="B29" s="27">
        <f t="shared" si="0"/>
        <v>43154</v>
      </c>
      <c r="C29" s="4"/>
      <c r="D29" s="4"/>
      <c r="E29" s="76"/>
      <c r="F29" s="4"/>
      <c r="G29" s="66"/>
    </row>
    <row r="30" spans="2:7" x14ac:dyDescent="0.25">
      <c r="B30" s="26">
        <f t="shared" si="0"/>
        <v>43155</v>
      </c>
      <c r="C30" s="5"/>
      <c r="D30" s="5"/>
      <c r="E30" s="75"/>
      <c r="F30" s="5"/>
      <c r="G30" s="65"/>
    </row>
    <row r="31" spans="2:7" x14ac:dyDescent="0.25">
      <c r="B31" s="26">
        <f t="shared" si="0"/>
        <v>43156</v>
      </c>
      <c r="C31" s="5"/>
      <c r="D31" s="5"/>
      <c r="E31" s="75"/>
      <c r="F31" s="5"/>
      <c r="G31" s="65"/>
    </row>
    <row r="32" spans="2:7" x14ac:dyDescent="0.25">
      <c r="B32" s="27">
        <f t="shared" si="0"/>
        <v>43157</v>
      </c>
      <c r="C32" s="4"/>
      <c r="D32" s="4"/>
      <c r="E32" s="76"/>
      <c r="F32" s="4"/>
      <c r="G32" s="66"/>
    </row>
    <row r="33" spans="2:7" x14ac:dyDescent="0.25">
      <c r="B33" s="27">
        <f t="shared" si="0"/>
        <v>43158</v>
      </c>
      <c r="C33" s="4"/>
      <c r="D33" s="4"/>
      <c r="E33" s="76"/>
      <c r="F33" s="4"/>
      <c r="G33" s="66"/>
    </row>
    <row r="34" spans="2:7" ht="13.8" thickBot="1" x14ac:dyDescent="0.3">
      <c r="B34" s="27">
        <f t="shared" si="0"/>
        <v>43159</v>
      </c>
      <c r="C34" s="4"/>
      <c r="D34" s="4"/>
      <c r="E34" s="76"/>
      <c r="F34" s="4"/>
      <c r="G34" s="66"/>
    </row>
    <row r="35" spans="2:7" x14ac:dyDescent="0.25">
      <c r="B35" s="29"/>
      <c r="C35" s="30"/>
      <c r="D35" s="31"/>
      <c r="E35" s="32">
        <f>SUM(E7:E34)*24</f>
        <v>0</v>
      </c>
      <c r="F35" s="33" t="s">
        <v>46</v>
      </c>
      <c r="G35" s="64"/>
    </row>
    <row r="36" spans="2:7" x14ac:dyDescent="0.25">
      <c r="B36" s="35"/>
      <c r="C36" s="36" t="s">
        <v>57</v>
      </c>
      <c r="D36" s="37"/>
      <c r="E36" s="38">
        <f>E2*20</f>
        <v>0</v>
      </c>
      <c r="F36" s="39" t="s">
        <v>47</v>
      </c>
      <c r="G36" s="40"/>
    </row>
    <row r="37" spans="2:7" x14ac:dyDescent="0.25">
      <c r="B37" s="35"/>
      <c r="C37" s="55"/>
      <c r="D37" s="41"/>
      <c r="E37" s="38">
        <f>IF(E35&gt;(20*E2),(E35-(20*E2)),0)</f>
        <v>0</v>
      </c>
      <c r="F37" s="39" t="s">
        <v>56</v>
      </c>
      <c r="G37" s="42"/>
    </row>
    <row r="38" spans="2:7" x14ac:dyDescent="0.25">
      <c r="B38" s="35"/>
      <c r="C38" s="55"/>
      <c r="D38" s="37"/>
      <c r="E38" s="9"/>
      <c r="F38" s="39" t="s">
        <v>51</v>
      </c>
      <c r="G38" s="42"/>
    </row>
    <row r="39" spans="2:7" x14ac:dyDescent="0.25">
      <c r="B39" s="35"/>
      <c r="C39" s="55"/>
      <c r="D39" s="37"/>
      <c r="E39" s="43" t="str">
        <f>IF(E35&gt;(20*E2),(E35*E38), "nvt")</f>
        <v>nvt</v>
      </c>
      <c r="F39" s="44" t="s">
        <v>53</v>
      </c>
      <c r="G39" s="42"/>
    </row>
    <row r="40" spans="2:7" ht="13.8" thickBot="1" x14ac:dyDescent="0.3">
      <c r="B40" s="35"/>
      <c r="C40" s="55"/>
      <c r="D40" s="37"/>
      <c r="E40" s="45">
        <f>IF(E35&gt;(20*E2),(E36*E38), (E35*E38))</f>
        <v>0</v>
      </c>
      <c r="F40" s="46" t="s">
        <v>52</v>
      </c>
      <c r="G40" s="47"/>
    </row>
    <row r="41" spans="2:7" x14ac:dyDescent="0.25">
      <c r="B41" s="35"/>
      <c r="C41" s="55"/>
      <c r="D41" s="37"/>
      <c r="E41" s="48">
        <f>(FLOOR(SUM(G7:G34),1))</f>
        <v>0</v>
      </c>
      <c r="F41" s="49" t="s">
        <v>49</v>
      </c>
      <c r="G41" s="50"/>
    </row>
    <row r="42" spans="2:7" x14ac:dyDescent="0.25">
      <c r="B42" s="35"/>
      <c r="C42" s="55"/>
      <c r="D42" s="37"/>
      <c r="E42" s="10"/>
      <c r="F42" s="39" t="s">
        <v>50</v>
      </c>
      <c r="G42" s="42"/>
    </row>
    <row r="43" spans="2:7" ht="14.4" customHeight="1" thickBot="1" x14ac:dyDescent="0.3">
      <c r="B43" s="51"/>
      <c r="C43" s="56"/>
      <c r="D43" s="52"/>
      <c r="E43" s="53">
        <f>E41*E42</f>
        <v>0</v>
      </c>
      <c r="F43" s="46" t="s">
        <v>54</v>
      </c>
      <c r="G43" s="47"/>
    </row>
    <row r="45" spans="2:7" x14ac:dyDescent="0.25">
      <c r="B45" s="69" t="s">
        <v>0</v>
      </c>
      <c r="E45" s="69" t="s">
        <v>12</v>
      </c>
      <c r="G45" s="70"/>
    </row>
  </sheetData>
  <sheetProtection algorithmName="SHA-512" hashValue="FL7OTPAoBCK6ufQRzimKczpbLrStODr264tuAbqpyHJ5FRTCLb8HEDxvg7TsZcGqB6b4reiCaUS9NzzFdETO8w==" saltValue="urM9xfCOYtY+mf/Hq+2we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3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7">
        <v>43160</v>
      </c>
      <c r="C7" s="4"/>
      <c r="D7" s="4"/>
      <c r="E7" s="76"/>
      <c r="F7" s="4"/>
      <c r="G7" s="66"/>
    </row>
    <row r="8" spans="1:7" x14ac:dyDescent="0.25">
      <c r="B8" s="27">
        <f>B7+1</f>
        <v>43161</v>
      </c>
      <c r="C8" s="4"/>
      <c r="D8" s="4"/>
      <c r="E8" s="76"/>
      <c r="F8" s="4"/>
      <c r="G8" s="66"/>
    </row>
    <row r="9" spans="1:7" x14ac:dyDescent="0.25">
      <c r="B9" s="26">
        <f t="shared" ref="B9:B37" si="0">B8+1</f>
        <v>43162</v>
      </c>
      <c r="C9" s="5"/>
      <c r="D9" s="5"/>
      <c r="E9" s="75"/>
      <c r="F9" s="5"/>
      <c r="G9" s="65"/>
    </row>
    <row r="10" spans="1:7" x14ac:dyDescent="0.25">
      <c r="B10" s="26">
        <f t="shared" si="0"/>
        <v>43163</v>
      </c>
      <c r="C10" s="5"/>
      <c r="D10" s="5"/>
      <c r="E10" s="75"/>
      <c r="F10" s="5"/>
      <c r="G10" s="65"/>
    </row>
    <row r="11" spans="1:7" x14ac:dyDescent="0.25">
      <c r="B11" s="27">
        <f t="shared" si="0"/>
        <v>43164</v>
      </c>
      <c r="C11" s="4"/>
      <c r="D11" s="4"/>
      <c r="E11" s="76"/>
      <c r="F11" s="4"/>
      <c r="G11" s="66"/>
    </row>
    <row r="12" spans="1:7" x14ac:dyDescent="0.25">
      <c r="B12" s="27">
        <f t="shared" si="0"/>
        <v>43165</v>
      </c>
      <c r="C12" s="4"/>
      <c r="D12" s="4"/>
      <c r="E12" s="76"/>
      <c r="F12" s="4"/>
      <c r="G12" s="66"/>
    </row>
    <row r="13" spans="1:7" x14ac:dyDescent="0.25">
      <c r="B13" s="27">
        <f t="shared" si="0"/>
        <v>43166</v>
      </c>
      <c r="C13" s="4"/>
      <c r="D13" s="4"/>
      <c r="E13" s="76"/>
      <c r="F13" s="4"/>
      <c r="G13" s="66"/>
    </row>
    <row r="14" spans="1:7" x14ac:dyDescent="0.25">
      <c r="B14" s="27">
        <f t="shared" si="0"/>
        <v>43167</v>
      </c>
      <c r="C14" s="4"/>
      <c r="D14" s="4"/>
      <c r="E14" s="76"/>
      <c r="F14" s="4"/>
      <c r="G14" s="66"/>
    </row>
    <row r="15" spans="1:7" x14ac:dyDescent="0.25">
      <c r="B15" s="27">
        <f t="shared" si="0"/>
        <v>43168</v>
      </c>
      <c r="C15" s="4"/>
      <c r="D15" s="4"/>
      <c r="E15" s="76"/>
      <c r="F15" s="4"/>
      <c r="G15" s="66"/>
    </row>
    <row r="16" spans="1:7" x14ac:dyDescent="0.25">
      <c r="B16" s="26">
        <f t="shared" si="0"/>
        <v>43169</v>
      </c>
      <c r="C16" s="5"/>
      <c r="D16" s="5"/>
      <c r="E16" s="75"/>
      <c r="F16" s="5"/>
      <c r="G16" s="65"/>
    </row>
    <row r="17" spans="2:7" x14ac:dyDescent="0.25">
      <c r="B17" s="26">
        <f t="shared" si="0"/>
        <v>43170</v>
      </c>
      <c r="C17" s="5"/>
      <c r="D17" s="5"/>
      <c r="E17" s="75"/>
      <c r="F17" s="5"/>
      <c r="G17" s="65"/>
    </row>
    <row r="18" spans="2:7" x14ac:dyDescent="0.25">
      <c r="B18" s="27">
        <f t="shared" si="0"/>
        <v>43171</v>
      </c>
      <c r="C18" s="4"/>
      <c r="D18" s="4"/>
      <c r="E18" s="76"/>
      <c r="F18" s="4"/>
      <c r="G18" s="66"/>
    </row>
    <row r="19" spans="2:7" x14ac:dyDescent="0.25">
      <c r="B19" s="27">
        <f t="shared" si="0"/>
        <v>43172</v>
      </c>
      <c r="C19" s="4"/>
      <c r="D19" s="4"/>
      <c r="E19" s="76"/>
      <c r="F19" s="4"/>
      <c r="G19" s="66"/>
    </row>
    <row r="20" spans="2:7" x14ac:dyDescent="0.25">
      <c r="B20" s="27">
        <f t="shared" si="0"/>
        <v>43173</v>
      </c>
      <c r="C20" s="4"/>
      <c r="D20" s="4"/>
      <c r="E20" s="76"/>
      <c r="F20" s="4"/>
      <c r="G20" s="66"/>
    </row>
    <row r="21" spans="2:7" x14ac:dyDescent="0.25">
      <c r="B21" s="27">
        <f t="shared" si="0"/>
        <v>43174</v>
      </c>
      <c r="C21" s="4"/>
      <c r="D21" s="4"/>
      <c r="E21" s="76"/>
      <c r="F21" s="4"/>
      <c r="G21" s="66"/>
    </row>
    <row r="22" spans="2:7" x14ac:dyDescent="0.25">
      <c r="B22" s="27">
        <f t="shared" si="0"/>
        <v>43175</v>
      </c>
      <c r="C22" s="4"/>
      <c r="D22" s="4"/>
      <c r="E22" s="76"/>
      <c r="F22" s="4"/>
      <c r="G22" s="66"/>
    </row>
    <row r="23" spans="2:7" x14ac:dyDescent="0.25">
      <c r="B23" s="26">
        <f t="shared" si="0"/>
        <v>43176</v>
      </c>
      <c r="C23" s="5"/>
      <c r="D23" s="5"/>
      <c r="E23" s="75"/>
      <c r="F23" s="5"/>
      <c r="G23" s="65"/>
    </row>
    <row r="24" spans="2:7" x14ac:dyDescent="0.25">
      <c r="B24" s="26">
        <f t="shared" si="0"/>
        <v>43177</v>
      </c>
      <c r="C24" s="5"/>
      <c r="D24" s="5"/>
      <c r="E24" s="75"/>
      <c r="F24" s="5"/>
      <c r="G24" s="65"/>
    </row>
    <row r="25" spans="2:7" x14ac:dyDescent="0.25">
      <c r="B25" s="27">
        <f t="shared" si="0"/>
        <v>43178</v>
      </c>
      <c r="C25" s="4"/>
      <c r="D25" s="4"/>
      <c r="E25" s="76"/>
      <c r="F25" s="4"/>
      <c r="G25" s="66"/>
    </row>
    <row r="26" spans="2:7" x14ac:dyDescent="0.25">
      <c r="B26" s="27">
        <f t="shared" si="0"/>
        <v>43179</v>
      </c>
      <c r="C26" s="4"/>
      <c r="D26" s="4"/>
      <c r="E26" s="76"/>
      <c r="F26" s="4"/>
      <c r="G26" s="66"/>
    </row>
    <row r="27" spans="2:7" x14ac:dyDescent="0.25">
      <c r="B27" s="27">
        <f t="shared" si="0"/>
        <v>43180</v>
      </c>
      <c r="C27" s="4"/>
      <c r="D27" s="4"/>
      <c r="E27" s="76"/>
      <c r="F27" s="4"/>
      <c r="G27" s="66"/>
    </row>
    <row r="28" spans="2:7" x14ac:dyDescent="0.25">
      <c r="B28" s="27">
        <f t="shared" si="0"/>
        <v>43181</v>
      </c>
      <c r="C28" s="4"/>
      <c r="D28" s="4"/>
      <c r="E28" s="76"/>
      <c r="F28" s="4"/>
      <c r="G28" s="66"/>
    </row>
    <row r="29" spans="2:7" x14ac:dyDescent="0.25">
      <c r="B29" s="27">
        <f t="shared" si="0"/>
        <v>43182</v>
      </c>
      <c r="C29" s="4"/>
      <c r="D29" s="4"/>
      <c r="E29" s="76"/>
      <c r="F29" s="4"/>
      <c r="G29" s="66"/>
    </row>
    <row r="30" spans="2:7" x14ac:dyDescent="0.25">
      <c r="B30" s="26">
        <f t="shared" si="0"/>
        <v>43183</v>
      </c>
      <c r="C30" s="5"/>
      <c r="D30" s="5"/>
      <c r="E30" s="75"/>
      <c r="F30" s="5"/>
      <c r="G30" s="65"/>
    </row>
    <row r="31" spans="2:7" x14ac:dyDescent="0.25">
      <c r="B31" s="26">
        <f t="shared" si="0"/>
        <v>43184</v>
      </c>
      <c r="C31" s="5"/>
      <c r="D31" s="5"/>
      <c r="E31" s="75"/>
      <c r="F31" s="5"/>
      <c r="G31" s="65"/>
    </row>
    <row r="32" spans="2:7" x14ac:dyDescent="0.25">
      <c r="B32" s="27">
        <f t="shared" si="0"/>
        <v>43185</v>
      </c>
      <c r="C32" s="4"/>
      <c r="D32" s="4"/>
      <c r="E32" s="76"/>
      <c r="F32" s="4"/>
      <c r="G32" s="66"/>
    </row>
    <row r="33" spans="2:7" x14ac:dyDescent="0.25">
      <c r="B33" s="27">
        <f t="shared" si="0"/>
        <v>43186</v>
      </c>
      <c r="C33" s="4"/>
      <c r="D33" s="4"/>
      <c r="E33" s="76"/>
      <c r="F33" s="4"/>
      <c r="G33" s="66"/>
    </row>
    <row r="34" spans="2:7" x14ac:dyDescent="0.25">
      <c r="B34" s="27">
        <f t="shared" si="0"/>
        <v>43187</v>
      </c>
      <c r="C34" s="4"/>
      <c r="D34" s="4"/>
      <c r="E34" s="76"/>
      <c r="F34" s="4"/>
      <c r="G34" s="66"/>
    </row>
    <row r="35" spans="2:7" x14ac:dyDescent="0.25">
      <c r="B35" s="27">
        <f t="shared" si="0"/>
        <v>43188</v>
      </c>
      <c r="C35" s="4"/>
      <c r="D35" s="4"/>
      <c r="E35" s="76"/>
      <c r="F35" s="4"/>
      <c r="G35" s="66"/>
    </row>
    <row r="36" spans="2:7" x14ac:dyDescent="0.25">
      <c r="B36" s="27">
        <f t="shared" si="0"/>
        <v>43189</v>
      </c>
      <c r="C36" s="54"/>
      <c r="D36" s="4"/>
      <c r="E36" s="76"/>
      <c r="F36" s="4"/>
      <c r="G36" s="66"/>
    </row>
    <row r="37" spans="2:7" ht="13.8" thickBot="1" x14ac:dyDescent="0.3">
      <c r="B37" s="28">
        <f t="shared" si="0"/>
        <v>43190</v>
      </c>
      <c r="C37" s="6"/>
      <c r="D37" s="7"/>
      <c r="E37" s="78"/>
      <c r="F37" s="6"/>
      <c r="G37" s="67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j8jkkdmebdQse5+huM8A/Y1iv/2f8HcUfMB5ulO2xz5wujlFz5cJ5NkeruMHZ/TSrEHiG90t7Xw0b9iFHWlFqA==" saltValue="bBVE00ESqfIvLSvzc7e4J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B11" workbookViewId="0">
      <selection activeCell="C25" sqref="C25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43191</v>
      </c>
      <c r="C7" s="5" t="s">
        <v>62</v>
      </c>
      <c r="D7" s="5"/>
      <c r="E7" s="75"/>
      <c r="F7" s="5"/>
      <c r="G7" s="65"/>
    </row>
    <row r="8" spans="1:7" x14ac:dyDescent="0.25">
      <c r="B8" s="26">
        <f>B7+1</f>
        <v>43192</v>
      </c>
      <c r="C8" s="5" t="s">
        <v>13</v>
      </c>
      <c r="D8" s="5"/>
      <c r="E8" s="75"/>
      <c r="F8" s="5"/>
      <c r="G8" s="65"/>
    </row>
    <row r="9" spans="1:7" x14ac:dyDescent="0.25">
      <c r="B9" s="27">
        <f t="shared" ref="B9:B36" si="0">B8+1</f>
        <v>43193</v>
      </c>
      <c r="C9" s="4"/>
      <c r="D9" s="4"/>
      <c r="E9" s="76"/>
      <c r="F9" s="4"/>
      <c r="G9" s="66"/>
    </row>
    <row r="10" spans="1:7" x14ac:dyDescent="0.25">
      <c r="B10" s="27">
        <f t="shared" si="0"/>
        <v>43194</v>
      </c>
      <c r="C10" s="4"/>
      <c r="D10" s="4"/>
      <c r="E10" s="76"/>
      <c r="F10" s="4"/>
      <c r="G10" s="66"/>
    </row>
    <row r="11" spans="1:7" x14ac:dyDescent="0.25">
      <c r="B11" s="27">
        <f t="shared" si="0"/>
        <v>43195</v>
      </c>
      <c r="C11" s="4"/>
      <c r="D11" s="4"/>
      <c r="E11" s="76"/>
      <c r="F11" s="4"/>
      <c r="G11" s="66"/>
    </row>
    <row r="12" spans="1:7" x14ac:dyDescent="0.25">
      <c r="B12" s="27">
        <f t="shared" si="0"/>
        <v>43196</v>
      </c>
      <c r="C12" s="4"/>
      <c r="D12" s="4"/>
      <c r="E12" s="76"/>
      <c r="F12" s="4"/>
      <c r="G12" s="66"/>
    </row>
    <row r="13" spans="1:7" x14ac:dyDescent="0.25">
      <c r="B13" s="26">
        <f t="shared" si="0"/>
        <v>43197</v>
      </c>
      <c r="C13" s="5"/>
      <c r="D13" s="5"/>
      <c r="E13" s="75"/>
      <c r="F13" s="5"/>
      <c r="G13" s="65"/>
    </row>
    <row r="14" spans="1:7" x14ac:dyDescent="0.25">
      <c r="B14" s="26">
        <f t="shared" si="0"/>
        <v>43198</v>
      </c>
      <c r="C14" s="5"/>
      <c r="D14" s="5"/>
      <c r="E14" s="75"/>
      <c r="F14" s="5"/>
      <c r="G14" s="65"/>
    </row>
    <row r="15" spans="1:7" x14ac:dyDescent="0.25">
      <c r="B15" s="27">
        <f t="shared" si="0"/>
        <v>43199</v>
      </c>
      <c r="C15" s="4"/>
      <c r="D15" s="4"/>
      <c r="E15" s="76"/>
      <c r="F15" s="4"/>
      <c r="G15" s="66"/>
    </row>
    <row r="16" spans="1:7" x14ac:dyDescent="0.25">
      <c r="B16" s="27">
        <f t="shared" si="0"/>
        <v>43200</v>
      </c>
      <c r="C16" s="4"/>
      <c r="D16" s="4"/>
      <c r="E16" s="76"/>
      <c r="F16" s="4"/>
      <c r="G16" s="66"/>
    </row>
    <row r="17" spans="2:7" x14ac:dyDescent="0.25">
      <c r="B17" s="27">
        <f t="shared" si="0"/>
        <v>43201</v>
      </c>
      <c r="C17" s="4"/>
      <c r="D17" s="4"/>
      <c r="E17" s="76"/>
      <c r="F17" s="4"/>
      <c r="G17" s="66"/>
    </row>
    <row r="18" spans="2:7" x14ac:dyDescent="0.25">
      <c r="B18" s="27">
        <f t="shared" si="0"/>
        <v>43202</v>
      </c>
      <c r="C18" s="4"/>
      <c r="D18" s="4"/>
      <c r="E18" s="76"/>
      <c r="F18" s="4"/>
      <c r="G18" s="66"/>
    </row>
    <row r="19" spans="2:7" x14ac:dyDescent="0.25">
      <c r="B19" s="27">
        <f t="shared" si="0"/>
        <v>43203</v>
      </c>
      <c r="C19" s="4"/>
      <c r="D19" s="4"/>
      <c r="E19" s="76"/>
      <c r="F19" s="4"/>
      <c r="G19" s="66"/>
    </row>
    <row r="20" spans="2:7" x14ac:dyDescent="0.25">
      <c r="B20" s="26">
        <f t="shared" si="0"/>
        <v>43204</v>
      </c>
      <c r="C20" s="5"/>
      <c r="D20" s="5"/>
      <c r="E20" s="75"/>
      <c r="F20" s="5"/>
      <c r="G20" s="65"/>
    </row>
    <row r="21" spans="2:7" x14ac:dyDescent="0.25">
      <c r="B21" s="26">
        <f t="shared" si="0"/>
        <v>43205</v>
      </c>
      <c r="C21" s="5"/>
      <c r="D21" s="5"/>
      <c r="E21" s="75"/>
      <c r="F21" s="5"/>
      <c r="G21" s="65"/>
    </row>
    <row r="22" spans="2:7" x14ac:dyDescent="0.25">
      <c r="B22" s="27">
        <f t="shared" si="0"/>
        <v>43206</v>
      </c>
      <c r="C22" s="79"/>
      <c r="D22" s="4"/>
      <c r="E22" s="76"/>
      <c r="F22" s="4"/>
      <c r="G22" s="66"/>
    </row>
    <row r="23" spans="2:7" x14ac:dyDescent="0.25">
      <c r="B23" s="27">
        <f t="shared" si="0"/>
        <v>43207</v>
      </c>
      <c r="C23" s="80"/>
      <c r="D23" s="4"/>
      <c r="E23" s="76"/>
      <c r="F23" s="4"/>
      <c r="G23" s="66"/>
    </row>
    <row r="24" spans="2:7" x14ac:dyDescent="0.25">
      <c r="B24" s="27">
        <f t="shared" si="0"/>
        <v>43208</v>
      </c>
      <c r="C24" s="4"/>
      <c r="D24" s="4"/>
      <c r="E24" s="76"/>
      <c r="F24" s="4"/>
      <c r="G24" s="66"/>
    </row>
    <row r="25" spans="2:7" x14ac:dyDescent="0.25">
      <c r="B25" s="27">
        <f t="shared" si="0"/>
        <v>43209</v>
      </c>
      <c r="C25" s="4"/>
      <c r="D25" s="4"/>
      <c r="E25" s="76"/>
      <c r="F25" s="4"/>
      <c r="G25" s="66"/>
    </row>
    <row r="26" spans="2:7" x14ac:dyDescent="0.25">
      <c r="B26" s="27">
        <f t="shared" si="0"/>
        <v>43210</v>
      </c>
      <c r="C26" s="4"/>
      <c r="D26" s="4"/>
      <c r="E26" s="76"/>
      <c r="F26" s="4"/>
      <c r="G26" s="66"/>
    </row>
    <row r="27" spans="2:7" x14ac:dyDescent="0.25">
      <c r="B27" s="26">
        <f t="shared" si="0"/>
        <v>43211</v>
      </c>
      <c r="C27" s="5"/>
      <c r="D27" s="5"/>
      <c r="E27" s="75"/>
      <c r="F27" s="5"/>
      <c r="G27" s="65"/>
    </row>
    <row r="28" spans="2:7" x14ac:dyDescent="0.25">
      <c r="B28" s="26">
        <f t="shared" si="0"/>
        <v>43212</v>
      </c>
      <c r="C28" s="5"/>
      <c r="D28" s="5"/>
      <c r="E28" s="75"/>
      <c r="F28" s="5"/>
      <c r="G28" s="65"/>
    </row>
    <row r="29" spans="2:7" x14ac:dyDescent="0.25">
      <c r="B29" s="27">
        <f t="shared" si="0"/>
        <v>43213</v>
      </c>
      <c r="C29" s="4"/>
      <c r="D29" s="4"/>
      <c r="E29" s="76"/>
      <c r="F29" s="4"/>
      <c r="G29" s="66"/>
    </row>
    <row r="30" spans="2:7" x14ac:dyDescent="0.25">
      <c r="B30" s="27">
        <f t="shared" si="0"/>
        <v>43214</v>
      </c>
      <c r="C30" s="4"/>
      <c r="D30" s="4"/>
      <c r="E30" s="76"/>
      <c r="F30" s="4"/>
      <c r="G30" s="66"/>
    </row>
    <row r="31" spans="2:7" x14ac:dyDescent="0.25">
      <c r="B31" s="27">
        <f t="shared" si="0"/>
        <v>43215</v>
      </c>
      <c r="C31" s="4"/>
      <c r="D31" s="4"/>
      <c r="E31" s="76"/>
      <c r="F31" s="4"/>
      <c r="G31" s="66"/>
    </row>
    <row r="32" spans="2:7" x14ac:dyDescent="0.25">
      <c r="B32" s="27">
        <f t="shared" si="0"/>
        <v>43216</v>
      </c>
      <c r="C32" s="4"/>
      <c r="D32" s="4"/>
      <c r="E32" s="76"/>
      <c r="F32" s="4"/>
      <c r="G32" s="66"/>
    </row>
    <row r="33" spans="2:7" x14ac:dyDescent="0.25">
      <c r="B33" s="27">
        <f t="shared" si="0"/>
        <v>43217</v>
      </c>
      <c r="C33" s="4"/>
      <c r="D33" s="4"/>
      <c r="E33" s="76"/>
      <c r="F33" s="4"/>
      <c r="G33" s="66"/>
    </row>
    <row r="34" spans="2:7" x14ac:dyDescent="0.25">
      <c r="B34" s="26">
        <f t="shared" si="0"/>
        <v>43218</v>
      </c>
      <c r="C34" s="5"/>
      <c r="D34" s="5"/>
      <c r="E34" s="75"/>
      <c r="F34" s="5"/>
      <c r="G34" s="65"/>
    </row>
    <row r="35" spans="2:7" x14ac:dyDescent="0.25">
      <c r="B35" s="26">
        <f t="shared" si="0"/>
        <v>43219</v>
      </c>
      <c r="C35" s="5"/>
      <c r="D35" s="5"/>
      <c r="E35" s="75"/>
      <c r="F35" s="5"/>
      <c r="G35" s="65"/>
    </row>
    <row r="36" spans="2:7" ht="13.8" thickBot="1" x14ac:dyDescent="0.3">
      <c r="B36" s="27">
        <f t="shared" si="0"/>
        <v>43220</v>
      </c>
      <c r="C36" s="54"/>
      <c r="D36" s="4"/>
      <c r="E36" s="76"/>
      <c r="F36" s="4"/>
      <c r="G36" s="66"/>
    </row>
    <row r="37" spans="2:7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7" x14ac:dyDescent="0.25">
      <c r="B38" s="35"/>
      <c r="C38" s="36" t="s">
        <v>57</v>
      </c>
      <c r="D38" s="37"/>
      <c r="E38" s="38">
        <f>E2*20</f>
        <v>0</v>
      </c>
      <c r="F38" s="39" t="s">
        <v>47</v>
      </c>
      <c r="G38" s="40"/>
    </row>
    <row r="39" spans="2:7" x14ac:dyDescent="0.25">
      <c r="B39" s="35"/>
      <c r="C39" s="55"/>
      <c r="D39" s="41"/>
      <c r="E39" s="38">
        <f>IF(E37&gt;(20*E2),(E37-(20*E2)),0)</f>
        <v>0</v>
      </c>
      <c r="F39" s="39" t="s">
        <v>56</v>
      </c>
      <c r="G39" s="42"/>
    </row>
    <row r="40" spans="2:7" x14ac:dyDescent="0.25">
      <c r="B40" s="35"/>
      <c r="C40" s="55"/>
      <c r="D40" s="37"/>
      <c r="E40" s="9"/>
      <c r="F40" s="39" t="s">
        <v>51</v>
      </c>
      <c r="G40" s="42"/>
    </row>
    <row r="41" spans="2:7" x14ac:dyDescent="0.25">
      <c r="B41" s="35"/>
      <c r="C41" s="55"/>
      <c r="D41" s="37"/>
      <c r="E41" s="43" t="str">
        <f>IF(E37&gt;(20*E2),(E37*E40), "nvt")</f>
        <v>nvt</v>
      </c>
      <c r="F41" s="44" t="s">
        <v>53</v>
      </c>
      <c r="G41" s="42"/>
    </row>
    <row r="42" spans="2:7" ht="13.8" thickBot="1" x14ac:dyDescent="0.3">
      <c r="B42" s="35"/>
      <c r="C42" s="55"/>
      <c r="D42" s="37"/>
      <c r="E42" s="45">
        <f>IF(E37&gt;(20*E2),(E38*E40), (E37*E40))</f>
        <v>0</v>
      </c>
      <c r="F42" s="46" t="s">
        <v>52</v>
      </c>
      <c r="G42" s="47"/>
    </row>
    <row r="43" spans="2:7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7" x14ac:dyDescent="0.25">
      <c r="B44" s="35"/>
      <c r="C44" s="55"/>
      <c r="D44" s="37"/>
      <c r="E44" s="10"/>
      <c r="F44" s="39" t="s">
        <v>50</v>
      </c>
      <c r="G44" s="42"/>
    </row>
    <row r="45" spans="2:7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7" x14ac:dyDescent="0.25">
      <c r="B47" s="69" t="s">
        <v>0</v>
      </c>
      <c r="E47" s="69" t="s">
        <v>12</v>
      </c>
      <c r="G47" s="70"/>
    </row>
  </sheetData>
  <sheetProtection algorithmName="SHA-512" hashValue="zd7+GS1eciiX2mw7sgpOjexydNoEGh2lUQnR/5K8LiIt6jYApuA436nT8PWX6KbmQWMlGED6jdkeSlD/yr3+GQ==" saltValue="RGbGZaLNmFHJaORwa7xrQ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3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43221</v>
      </c>
      <c r="C7" s="5" t="s">
        <v>14</v>
      </c>
      <c r="D7" s="5"/>
      <c r="E7" s="75"/>
      <c r="F7" s="5"/>
      <c r="G7" s="65"/>
    </row>
    <row r="8" spans="1:7" x14ac:dyDescent="0.25">
      <c r="B8" s="27">
        <f>B7+1</f>
        <v>43222</v>
      </c>
      <c r="C8" s="4"/>
      <c r="D8" s="4"/>
      <c r="E8" s="76"/>
      <c r="F8" s="4"/>
      <c r="G8" s="66"/>
    </row>
    <row r="9" spans="1:7" x14ac:dyDescent="0.25">
      <c r="B9" s="27">
        <f t="shared" ref="B9:B37" si="0">B8+1</f>
        <v>43223</v>
      </c>
      <c r="C9" s="4"/>
      <c r="D9" s="4"/>
      <c r="E9" s="76"/>
      <c r="F9" s="4"/>
      <c r="G9" s="66"/>
    </row>
    <row r="10" spans="1:7" x14ac:dyDescent="0.25">
      <c r="B10" s="27">
        <f t="shared" si="0"/>
        <v>43224</v>
      </c>
      <c r="C10" s="4"/>
      <c r="D10" s="4"/>
      <c r="E10" s="76"/>
      <c r="F10" s="4"/>
      <c r="G10" s="66"/>
    </row>
    <row r="11" spans="1:7" x14ac:dyDescent="0.25">
      <c r="B11" s="26">
        <f t="shared" si="0"/>
        <v>43225</v>
      </c>
      <c r="C11" s="5"/>
      <c r="D11" s="5"/>
      <c r="E11" s="75"/>
      <c r="F11" s="5"/>
      <c r="G11" s="65"/>
    </row>
    <row r="12" spans="1:7" x14ac:dyDescent="0.25">
      <c r="B12" s="26">
        <f t="shared" si="0"/>
        <v>43226</v>
      </c>
      <c r="C12" s="5"/>
      <c r="D12" s="5"/>
      <c r="E12" s="75"/>
      <c r="F12" s="5"/>
      <c r="G12" s="65"/>
    </row>
    <row r="13" spans="1:7" x14ac:dyDescent="0.25">
      <c r="B13" s="27">
        <f t="shared" si="0"/>
        <v>43227</v>
      </c>
      <c r="C13" s="4"/>
      <c r="D13" s="4"/>
      <c r="E13" s="76"/>
      <c r="F13" s="4"/>
      <c r="G13" s="66"/>
    </row>
    <row r="14" spans="1:7" x14ac:dyDescent="0.25">
      <c r="B14" s="27">
        <f t="shared" si="0"/>
        <v>43228</v>
      </c>
      <c r="C14" s="4"/>
      <c r="D14" s="4"/>
      <c r="E14" s="76"/>
      <c r="F14" s="4"/>
      <c r="G14" s="66"/>
    </row>
    <row r="15" spans="1:7" x14ac:dyDescent="0.25">
      <c r="B15" s="27">
        <f t="shared" si="0"/>
        <v>43229</v>
      </c>
      <c r="C15" s="4"/>
      <c r="D15" s="4"/>
      <c r="E15" s="76"/>
      <c r="F15" s="4"/>
      <c r="G15" s="66"/>
    </row>
    <row r="16" spans="1:7" x14ac:dyDescent="0.25">
      <c r="B16" s="26">
        <f t="shared" si="0"/>
        <v>43230</v>
      </c>
      <c r="C16" s="5" t="s">
        <v>63</v>
      </c>
      <c r="D16" s="5"/>
      <c r="E16" s="75"/>
      <c r="F16" s="5"/>
      <c r="G16" s="65"/>
    </row>
    <row r="17" spans="2:7" x14ac:dyDescent="0.25">
      <c r="B17" s="27">
        <f t="shared" si="0"/>
        <v>43231</v>
      </c>
      <c r="C17" s="4"/>
      <c r="D17" s="4"/>
      <c r="E17" s="76"/>
      <c r="F17" s="4"/>
      <c r="G17" s="66"/>
    </row>
    <row r="18" spans="2:7" x14ac:dyDescent="0.25">
      <c r="B18" s="26">
        <f t="shared" si="0"/>
        <v>43232</v>
      </c>
      <c r="C18" s="5"/>
      <c r="D18" s="5"/>
      <c r="E18" s="75"/>
      <c r="F18" s="5"/>
      <c r="G18" s="65"/>
    </row>
    <row r="19" spans="2:7" x14ac:dyDescent="0.25">
      <c r="B19" s="26">
        <f t="shared" si="0"/>
        <v>43233</v>
      </c>
      <c r="C19" s="5"/>
      <c r="D19" s="5"/>
      <c r="E19" s="75"/>
      <c r="F19" s="5"/>
      <c r="G19" s="65"/>
    </row>
    <row r="20" spans="2:7" x14ac:dyDescent="0.25">
      <c r="B20" s="27">
        <f t="shared" si="0"/>
        <v>43234</v>
      </c>
      <c r="C20" s="4"/>
      <c r="D20" s="4"/>
      <c r="E20" s="76"/>
      <c r="F20" s="4"/>
      <c r="G20" s="66"/>
    </row>
    <row r="21" spans="2:7" x14ac:dyDescent="0.25">
      <c r="B21" s="27">
        <f t="shared" si="0"/>
        <v>43235</v>
      </c>
      <c r="C21" s="4"/>
      <c r="D21" s="4"/>
      <c r="E21" s="76"/>
      <c r="F21" s="4"/>
      <c r="G21" s="66"/>
    </row>
    <row r="22" spans="2:7" x14ac:dyDescent="0.25">
      <c r="B22" s="27">
        <f t="shared" si="0"/>
        <v>43236</v>
      </c>
      <c r="C22" s="4"/>
      <c r="D22" s="4"/>
      <c r="E22" s="76"/>
      <c r="F22" s="4"/>
      <c r="G22" s="66"/>
    </row>
    <row r="23" spans="2:7" x14ac:dyDescent="0.25">
      <c r="B23" s="27">
        <f t="shared" si="0"/>
        <v>43237</v>
      </c>
      <c r="C23" s="4"/>
      <c r="D23" s="4"/>
      <c r="E23" s="76"/>
      <c r="F23" s="4"/>
      <c r="G23" s="66"/>
    </row>
    <row r="24" spans="2:7" x14ac:dyDescent="0.25">
      <c r="B24" s="27">
        <f t="shared" si="0"/>
        <v>43238</v>
      </c>
      <c r="C24" s="4"/>
      <c r="D24" s="4"/>
      <c r="E24" s="76"/>
      <c r="F24" s="4"/>
      <c r="G24" s="66"/>
    </row>
    <row r="25" spans="2:7" x14ac:dyDescent="0.25">
      <c r="B25" s="26">
        <f t="shared" si="0"/>
        <v>43239</v>
      </c>
      <c r="C25" s="5"/>
      <c r="D25" s="5"/>
      <c r="E25" s="75"/>
      <c r="F25" s="5"/>
      <c r="G25" s="65"/>
    </row>
    <row r="26" spans="2:7" x14ac:dyDescent="0.25">
      <c r="B26" s="26">
        <f t="shared" si="0"/>
        <v>43240</v>
      </c>
      <c r="C26" s="5"/>
      <c r="D26" s="5"/>
      <c r="E26" s="75"/>
      <c r="F26" s="5"/>
      <c r="G26" s="65"/>
    </row>
    <row r="27" spans="2:7" x14ac:dyDescent="0.25">
      <c r="B27" s="26">
        <f t="shared" si="0"/>
        <v>43241</v>
      </c>
      <c r="C27" s="5" t="s">
        <v>15</v>
      </c>
      <c r="D27" s="5"/>
      <c r="E27" s="75"/>
      <c r="F27" s="5"/>
      <c r="G27" s="65"/>
    </row>
    <row r="28" spans="2:7" x14ac:dyDescent="0.25">
      <c r="B28" s="27">
        <f t="shared" si="0"/>
        <v>43242</v>
      </c>
      <c r="C28" s="4"/>
      <c r="D28" s="4"/>
      <c r="E28" s="76"/>
      <c r="F28" s="4"/>
      <c r="G28" s="66"/>
    </row>
    <row r="29" spans="2:7" x14ac:dyDescent="0.25">
      <c r="B29" s="27">
        <f t="shared" si="0"/>
        <v>43243</v>
      </c>
      <c r="C29" s="4"/>
      <c r="D29" s="4"/>
      <c r="E29" s="76"/>
      <c r="F29" s="4"/>
      <c r="G29" s="66"/>
    </row>
    <row r="30" spans="2:7" x14ac:dyDescent="0.25">
      <c r="B30" s="27">
        <f t="shared" si="0"/>
        <v>43244</v>
      </c>
      <c r="C30" s="4"/>
      <c r="D30" s="4"/>
      <c r="E30" s="76"/>
      <c r="F30" s="4"/>
      <c r="G30" s="66"/>
    </row>
    <row r="31" spans="2:7" x14ac:dyDescent="0.25">
      <c r="B31" s="27">
        <f t="shared" si="0"/>
        <v>43245</v>
      </c>
      <c r="C31" s="4"/>
      <c r="D31" s="4"/>
      <c r="E31" s="76"/>
      <c r="F31" s="4"/>
      <c r="G31" s="66"/>
    </row>
    <row r="32" spans="2:7" x14ac:dyDescent="0.25">
      <c r="B32" s="26">
        <f t="shared" si="0"/>
        <v>43246</v>
      </c>
      <c r="C32" s="5"/>
      <c r="D32" s="5"/>
      <c r="E32" s="75"/>
      <c r="F32" s="5"/>
      <c r="G32" s="65"/>
    </row>
    <row r="33" spans="2:7" x14ac:dyDescent="0.25">
      <c r="B33" s="26">
        <f t="shared" si="0"/>
        <v>43247</v>
      </c>
      <c r="C33" s="5"/>
      <c r="D33" s="5"/>
      <c r="E33" s="75"/>
      <c r="F33" s="5"/>
      <c r="G33" s="65"/>
    </row>
    <row r="34" spans="2:7" x14ac:dyDescent="0.25">
      <c r="B34" s="27">
        <f t="shared" si="0"/>
        <v>43248</v>
      </c>
      <c r="C34" s="4"/>
      <c r="D34" s="4"/>
      <c r="E34" s="76"/>
      <c r="F34" s="4"/>
      <c r="G34" s="66"/>
    </row>
    <row r="35" spans="2:7" x14ac:dyDescent="0.25">
      <c r="B35" s="27">
        <f t="shared" si="0"/>
        <v>43249</v>
      </c>
      <c r="C35" s="4"/>
      <c r="D35" s="4"/>
      <c r="E35" s="76"/>
      <c r="F35" s="4"/>
      <c r="G35" s="66"/>
    </row>
    <row r="36" spans="2:7" x14ac:dyDescent="0.25">
      <c r="B36" s="27">
        <f t="shared" si="0"/>
        <v>43250</v>
      </c>
      <c r="C36" s="54"/>
      <c r="D36" s="4"/>
      <c r="E36" s="76"/>
      <c r="F36" s="4"/>
      <c r="G36" s="66"/>
    </row>
    <row r="37" spans="2:7" ht="13.8" thickBot="1" x14ac:dyDescent="0.3">
      <c r="B37" s="29">
        <f t="shared" si="0"/>
        <v>43251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E2*20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IF(E38&gt;(20*E2),(E38-(20*E2)),0)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IF(E38&gt;(20*E2),(E38*E41),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IF(E38&gt;(20*E2),(E39*E41),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7xfLevoCSZXDpeAz5XwvQCzRqikKPw+CQmEli9Bp+KS20VczMEUUA9s8hUhnN3rkZoW5OPicD7MRw6Y5w4D2Nw==" saltValue="iIrlQ+J9gq9oNrU5xaX9R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0" workbookViewId="0">
      <selection activeCell="E37" sqref="E37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7">
        <v>43252</v>
      </c>
      <c r="C7" s="4"/>
      <c r="D7" s="4"/>
      <c r="E7" s="76"/>
      <c r="F7" s="4"/>
      <c r="G7" s="66"/>
    </row>
    <row r="8" spans="1:7" x14ac:dyDescent="0.25">
      <c r="B8" s="26">
        <f>B7+1</f>
        <v>43253</v>
      </c>
      <c r="C8" s="5"/>
      <c r="D8" s="5"/>
      <c r="E8" s="75"/>
      <c r="F8" s="5"/>
      <c r="G8" s="65"/>
    </row>
    <row r="9" spans="1:7" x14ac:dyDescent="0.25">
      <c r="B9" s="26">
        <f t="shared" ref="B9:B36" si="0">B8+1</f>
        <v>43254</v>
      </c>
      <c r="C9" s="5"/>
      <c r="D9" s="5"/>
      <c r="E9" s="75"/>
      <c r="F9" s="5"/>
      <c r="G9" s="65"/>
    </row>
    <row r="10" spans="1:7" x14ac:dyDescent="0.25">
      <c r="B10" s="27">
        <f t="shared" si="0"/>
        <v>43255</v>
      </c>
      <c r="C10" s="4"/>
      <c r="D10" s="4"/>
      <c r="E10" s="76"/>
      <c r="F10" s="4"/>
      <c r="G10" s="66"/>
    </row>
    <row r="11" spans="1:7" x14ac:dyDescent="0.25">
      <c r="B11" s="27">
        <f t="shared" si="0"/>
        <v>43256</v>
      </c>
      <c r="C11" s="4"/>
      <c r="D11" s="4"/>
      <c r="E11" s="76"/>
      <c r="F11" s="4"/>
      <c r="G11" s="66"/>
    </row>
    <row r="12" spans="1:7" x14ac:dyDescent="0.25">
      <c r="B12" s="27">
        <f t="shared" si="0"/>
        <v>43257</v>
      </c>
      <c r="C12" s="4"/>
      <c r="D12" s="4"/>
      <c r="E12" s="76"/>
      <c r="F12" s="4"/>
      <c r="G12" s="66"/>
    </row>
    <row r="13" spans="1:7" x14ac:dyDescent="0.25">
      <c r="B13" s="27">
        <f t="shared" si="0"/>
        <v>43258</v>
      </c>
      <c r="C13" s="4"/>
      <c r="D13" s="4"/>
      <c r="E13" s="76"/>
      <c r="F13" s="4"/>
      <c r="G13" s="66"/>
    </row>
    <row r="14" spans="1:7" x14ac:dyDescent="0.25">
      <c r="B14" s="27">
        <f t="shared" si="0"/>
        <v>43259</v>
      </c>
      <c r="C14" s="4"/>
      <c r="D14" s="4"/>
      <c r="E14" s="76"/>
      <c r="F14" s="4"/>
      <c r="G14" s="66"/>
    </row>
    <row r="15" spans="1:7" x14ac:dyDescent="0.25">
      <c r="B15" s="26">
        <f t="shared" si="0"/>
        <v>43260</v>
      </c>
      <c r="C15" s="5"/>
      <c r="D15" s="5"/>
      <c r="E15" s="75"/>
      <c r="F15" s="5"/>
      <c r="G15" s="65"/>
    </row>
    <row r="16" spans="1:7" x14ac:dyDescent="0.25">
      <c r="B16" s="26">
        <f t="shared" si="0"/>
        <v>43261</v>
      </c>
      <c r="C16" s="5"/>
      <c r="D16" s="5"/>
      <c r="E16" s="75"/>
      <c r="F16" s="5"/>
      <c r="G16" s="65"/>
    </row>
    <row r="17" spans="2:7" x14ac:dyDescent="0.25">
      <c r="B17" s="27">
        <f t="shared" si="0"/>
        <v>43262</v>
      </c>
      <c r="C17" s="4"/>
      <c r="D17" s="4"/>
      <c r="E17" s="76"/>
      <c r="F17" s="4"/>
      <c r="G17" s="66"/>
    </row>
    <row r="18" spans="2:7" x14ac:dyDescent="0.25">
      <c r="B18" s="27">
        <f t="shared" si="0"/>
        <v>43263</v>
      </c>
      <c r="C18" s="4"/>
      <c r="D18" s="4"/>
      <c r="E18" s="76"/>
      <c r="F18" s="4"/>
      <c r="G18" s="66"/>
    </row>
    <row r="19" spans="2:7" x14ac:dyDescent="0.25">
      <c r="B19" s="27">
        <f t="shared" si="0"/>
        <v>43264</v>
      </c>
      <c r="C19" s="4"/>
      <c r="D19" s="4"/>
      <c r="E19" s="76"/>
      <c r="F19" s="4"/>
      <c r="G19" s="66"/>
    </row>
    <row r="20" spans="2:7" x14ac:dyDescent="0.25">
      <c r="B20" s="27">
        <f t="shared" si="0"/>
        <v>43265</v>
      </c>
      <c r="C20" s="4"/>
      <c r="D20" s="4"/>
      <c r="E20" s="76"/>
      <c r="F20" s="4"/>
      <c r="G20" s="66"/>
    </row>
    <row r="21" spans="2:7" x14ac:dyDescent="0.25">
      <c r="B21" s="27">
        <f t="shared" si="0"/>
        <v>43266</v>
      </c>
      <c r="C21" s="4"/>
      <c r="D21" s="4"/>
      <c r="E21" s="76"/>
      <c r="F21" s="4"/>
      <c r="G21" s="66"/>
    </row>
    <row r="22" spans="2:7" x14ac:dyDescent="0.25">
      <c r="B22" s="26">
        <f t="shared" si="0"/>
        <v>43267</v>
      </c>
      <c r="C22" s="5"/>
      <c r="D22" s="5"/>
      <c r="E22" s="75"/>
      <c r="F22" s="5"/>
      <c r="G22" s="65"/>
    </row>
    <row r="23" spans="2:7" x14ac:dyDescent="0.25">
      <c r="B23" s="26">
        <f t="shared" si="0"/>
        <v>43268</v>
      </c>
      <c r="C23" s="5"/>
      <c r="D23" s="5"/>
      <c r="E23" s="75"/>
      <c r="F23" s="5"/>
      <c r="G23" s="65"/>
    </row>
    <row r="24" spans="2:7" x14ac:dyDescent="0.25">
      <c r="B24" s="27">
        <f t="shared" si="0"/>
        <v>43269</v>
      </c>
      <c r="C24" s="4"/>
      <c r="D24" s="4"/>
      <c r="E24" s="76"/>
      <c r="F24" s="4"/>
      <c r="G24" s="66"/>
    </row>
    <row r="25" spans="2:7" x14ac:dyDescent="0.25">
      <c r="B25" s="27">
        <f t="shared" si="0"/>
        <v>43270</v>
      </c>
      <c r="C25" s="4"/>
      <c r="D25" s="4"/>
      <c r="E25" s="76"/>
      <c r="F25" s="4"/>
      <c r="G25" s="66"/>
    </row>
    <row r="26" spans="2:7" x14ac:dyDescent="0.25">
      <c r="B26" s="27">
        <f t="shared" si="0"/>
        <v>43271</v>
      </c>
      <c r="C26" s="4"/>
      <c r="D26" s="4"/>
      <c r="E26" s="76"/>
      <c r="F26" s="4"/>
      <c r="G26" s="66"/>
    </row>
    <row r="27" spans="2:7" x14ac:dyDescent="0.25">
      <c r="B27" s="27">
        <f t="shared" si="0"/>
        <v>43272</v>
      </c>
      <c r="C27" s="4"/>
      <c r="D27" s="4"/>
      <c r="E27" s="76"/>
      <c r="F27" s="4"/>
      <c r="G27" s="66"/>
    </row>
    <row r="28" spans="2:7" x14ac:dyDescent="0.25">
      <c r="B28" s="27">
        <f t="shared" si="0"/>
        <v>43273</v>
      </c>
      <c r="C28" s="4"/>
      <c r="D28" s="4"/>
      <c r="E28" s="76"/>
      <c r="F28" s="4"/>
      <c r="G28" s="66"/>
    </row>
    <row r="29" spans="2:7" x14ac:dyDescent="0.25">
      <c r="B29" s="26">
        <f t="shared" si="0"/>
        <v>43274</v>
      </c>
      <c r="C29" s="5"/>
      <c r="D29" s="5"/>
      <c r="E29" s="75"/>
      <c r="F29" s="5"/>
      <c r="G29" s="65"/>
    </row>
    <row r="30" spans="2:7" x14ac:dyDescent="0.25">
      <c r="B30" s="26">
        <f t="shared" si="0"/>
        <v>43275</v>
      </c>
      <c r="C30" s="5"/>
      <c r="D30" s="5"/>
      <c r="E30" s="75"/>
      <c r="F30" s="5"/>
      <c r="G30" s="65"/>
    </row>
    <row r="31" spans="2:7" x14ac:dyDescent="0.25">
      <c r="B31" s="27">
        <f t="shared" si="0"/>
        <v>43276</v>
      </c>
      <c r="C31" s="4"/>
      <c r="D31" s="4"/>
      <c r="E31" s="76"/>
      <c r="F31" s="4"/>
      <c r="G31" s="66"/>
    </row>
    <row r="32" spans="2:7" x14ac:dyDescent="0.25">
      <c r="B32" s="27">
        <f t="shared" si="0"/>
        <v>43277</v>
      </c>
      <c r="C32" s="4"/>
      <c r="D32" s="4"/>
      <c r="E32" s="76"/>
      <c r="F32" s="4"/>
      <c r="G32" s="66"/>
    </row>
    <row r="33" spans="2:7" x14ac:dyDescent="0.25">
      <c r="B33" s="27">
        <f t="shared" si="0"/>
        <v>43278</v>
      </c>
      <c r="C33" s="4"/>
      <c r="D33" s="4"/>
      <c r="E33" s="76"/>
      <c r="F33" s="4"/>
      <c r="G33" s="66"/>
    </row>
    <row r="34" spans="2:7" x14ac:dyDescent="0.25">
      <c r="B34" s="27">
        <f t="shared" si="0"/>
        <v>43279</v>
      </c>
      <c r="C34" s="4"/>
      <c r="D34" s="4"/>
      <c r="E34" s="76"/>
      <c r="F34" s="4"/>
      <c r="G34" s="66"/>
    </row>
    <row r="35" spans="2:7" x14ac:dyDescent="0.25">
      <c r="B35" s="27">
        <f t="shared" si="0"/>
        <v>43280</v>
      </c>
      <c r="C35" s="4"/>
      <c r="D35" s="4"/>
      <c r="E35" s="76"/>
      <c r="F35" s="4"/>
      <c r="G35" s="66"/>
    </row>
    <row r="36" spans="2:7" ht="13.8" thickBot="1" x14ac:dyDescent="0.3">
      <c r="B36" s="26">
        <f t="shared" si="0"/>
        <v>43281</v>
      </c>
      <c r="C36" s="59"/>
      <c r="D36" s="5"/>
      <c r="E36" s="75"/>
      <c r="F36" s="5"/>
      <c r="G36" s="65"/>
    </row>
    <row r="37" spans="2:7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7" x14ac:dyDescent="0.25">
      <c r="B38" s="35"/>
      <c r="C38" s="36" t="s">
        <v>57</v>
      </c>
      <c r="D38" s="37"/>
      <c r="E38" s="38">
        <f>E2*21</f>
        <v>0</v>
      </c>
      <c r="F38" s="39" t="s">
        <v>47</v>
      </c>
      <c r="G38" s="40"/>
    </row>
    <row r="39" spans="2:7" x14ac:dyDescent="0.25">
      <c r="B39" s="35"/>
      <c r="C39" s="55"/>
      <c r="D39" s="41"/>
      <c r="E39" s="38">
        <f>IF(E37&gt;(21*E2),(E37-(21*E2)),0)</f>
        <v>0</v>
      </c>
      <c r="F39" s="39" t="s">
        <v>56</v>
      </c>
      <c r="G39" s="42"/>
    </row>
    <row r="40" spans="2:7" x14ac:dyDescent="0.25">
      <c r="B40" s="35"/>
      <c r="C40" s="55"/>
      <c r="D40" s="37"/>
      <c r="E40" s="9"/>
      <c r="F40" s="39" t="s">
        <v>51</v>
      </c>
      <c r="G40" s="42"/>
    </row>
    <row r="41" spans="2:7" x14ac:dyDescent="0.25">
      <c r="B41" s="35"/>
      <c r="C41" s="55"/>
      <c r="D41" s="37"/>
      <c r="E41" s="43" t="str">
        <f>IF(E37&gt;(21*E2),(E37*E40), "nvt")</f>
        <v>nvt</v>
      </c>
      <c r="F41" s="44" t="s">
        <v>53</v>
      </c>
      <c r="G41" s="42"/>
    </row>
    <row r="42" spans="2:7" ht="13.8" thickBot="1" x14ac:dyDescent="0.3">
      <c r="B42" s="35"/>
      <c r="C42" s="55"/>
      <c r="D42" s="37"/>
      <c r="E42" s="45">
        <f>IF(E37&gt;(21*E2),(E38*E40), (E37*E40))</f>
        <v>0</v>
      </c>
      <c r="F42" s="46" t="s">
        <v>52</v>
      </c>
      <c r="G42" s="47"/>
    </row>
    <row r="43" spans="2:7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7" x14ac:dyDescent="0.25">
      <c r="B44" s="35"/>
      <c r="C44" s="55"/>
      <c r="D44" s="37"/>
      <c r="E44" s="10"/>
      <c r="F44" s="39" t="s">
        <v>50</v>
      </c>
      <c r="G44" s="42"/>
    </row>
    <row r="45" spans="2:7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7" x14ac:dyDescent="0.25">
      <c r="B47" s="69" t="s">
        <v>0</v>
      </c>
      <c r="E47" s="69" t="s">
        <v>12</v>
      </c>
      <c r="G47" s="70"/>
    </row>
  </sheetData>
  <sheetProtection algorithmName="SHA-512" hashValue="6tbDvrwZpvyp5GC7wo9XDspH6QdwjWEnkr+PnVC1ucbc4Wz/AOaNXvAbIXMnX2pUCR2HHtu/taWeVZLjNEtX0Q==" saltValue="BIUXZJRY8tQOMAKeHiVR9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0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43282</v>
      </c>
      <c r="C7" s="5"/>
      <c r="D7" s="5"/>
      <c r="E7" s="75"/>
      <c r="F7" s="5"/>
      <c r="G7" s="65"/>
    </row>
    <row r="8" spans="1:7" x14ac:dyDescent="0.25">
      <c r="B8" s="27">
        <f>B7+1</f>
        <v>43283</v>
      </c>
      <c r="C8" s="4"/>
      <c r="D8" s="4"/>
      <c r="E8" s="76"/>
      <c r="F8" s="4"/>
      <c r="G8" s="66"/>
    </row>
    <row r="9" spans="1:7" x14ac:dyDescent="0.25">
      <c r="B9" s="27">
        <f t="shared" ref="B9:B37" si="0">B8+1</f>
        <v>43284</v>
      </c>
      <c r="C9" s="4"/>
      <c r="D9" s="4"/>
      <c r="E9" s="76"/>
      <c r="F9" s="4"/>
      <c r="G9" s="66"/>
    </row>
    <row r="10" spans="1:7" x14ac:dyDescent="0.25">
      <c r="B10" s="27">
        <f t="shared" si="0"/>
        <v>43285</v>
      </c>
      <c r="C10" s="4"/>
      <c r="D10" s="4"/>
      <c r="E10" s="76"/>
      <c r="F10" s="4"/>
      <c r="G10" s="66"/>
    </row>
    <row r="11" spans="1:7" x14ac:dyDescent="0.25">
      <c r="B11" s="27">
        <f t="shared" si="0"/>
        <v>43286</v>
      </c>
      <c r="C11" s="4"/>
      <c r="D11" s="4"/>
      <c r="E11" s="76"/>
      <c r="F11" s="4"/>
      <c r="G11" s="66"/>
    </row>
    <row r="12" spans="1:7" x14ac:dyDescent="0.25">
      <c r="B12" s="27">
        <f t="shared" si="0"/>
        <v>43287</v>
      </c>
      <c r="C12" s="4"/>
      <c r="D12" s="4"/>
      <c r="E12" s="76"/>
      <c r="F12" s="4"/>
      <c r="G12" s="66"/>
    </row>
    <row r="13" spans="1:7" x14ac:dyDescent="0.25">
      <c r="B13" s="26">
        <f t="shared" si="0"/>
        <v>43288</v>
      </c>
      <c r="C13" s="5"/>
      <c r="D13" s="5"/>
      <c r="E13" s="75"/>
      <c r="F13" s="5"/>
      <c r="G13" s="65"/>
    </row>
    <row r="14" spans="1:7" x14ac:dyDescent="0.25">
      <c r="B14" s="26">
        <f t="shared" si="0"/>
        <v>43289</v>
      </c>
      <c r="C14" s="5"/>
      <c r="D14" s="5"/>
      <c r="E14" s="75"/>
      <c r="F14" s="5"/>
      <c r="G14" s="65"/>
    </row>
    <row r="15" spans="1:7" x14ac:dyDescent="0.25">
      <c r="B15" s="27">
        <f t="shared" si="0"/>
        <v>43290</v>
      </c>
      <c r="C15" s="4"/>
      <c r="D15" s="4"/>
      <c r="E15" s="76"/>
      <c r="F15" s="4"/>
      <c r="G15" s="66"/>
    </row>
    <row r="16" spans="1:7" x14ac:dyDescent="0.25">
      <c r="B16" s="27">
        <f t="shared" si="0"/>
        <v>43291</v>
      </c>
      <c r="C16" s="4"/>
      <c r="D16" s="4"/>
      <c r="E16" s="76"/>
      <c r="F16" s="4"/>
      <c r="G16" s="66"/>
    </row>
    <row r="17" spans="2:7" x14ac:dyDescent="0.25">
      <c r="B17" s="27">
        <f t="shared" si="0"/>
        <v>43292</v>
      </c>
      <c r="C17" s="4"/>
      <c r="D17" s="4"/>
      <c r="E17" s="76"/>
      <c r="F17" s="4"/>
      <c r="G17" s="66"/>
    </row>
    <row r="18" spans="2:7" x14ac:dyDescent="0.25">
      <c r="B18" s="27">
        <f t="shared" si="0"/>
        <v>43293</v>
      </c>
      <c r="C18" s="4"/>
      <c r="D18" s="4"/>
      <c r="E18" s="76"/>
      <c r="F18" s="4"/>
      <c r="G18" s="66"/>
    </row>
    <row r="19" spans="2:7" x14ac:dyDescent="0.25">
      <c r="B19" s="27">
        <f t="shared" si="0"/>
        <v>43294</v>
      </c>
      <c r="C19" s="4"/>
      <c r="D19" s="4"/>
      <c r="E19" s="76"/>
      <c r="F19" s="4"/>
      <c r="G19" s="66"/>
    </row>
    <row r="20" spans="2:7" x14ac:dyDescent="0.25">
      <c r="B20" s="26">
        <f t="shared" si="0"/>
        <v>43295</v>
      </c>
      <c r="C20" s="5"/>
      <c r="D20" s="5"/>
      <c r="E20" s="75"/>
      <c r="F20" s="5"/>
      <c r="G20" s="65"/>
    </row>
    <row r="21" spans="2:7" x14ac:dyDescent="0.25">
      <c r="B21" s="26">
        <f t="shared" si="0"/>
        <v>43296</v>
      </c>
      <c r="C21" s="5"/>
      <c r="D21" s="5"/>
      <c r="E21" s="75"/>
      <c r="F21" s="5"/>
      <c r="G21" s="65"/>
    </row>
    <row r="22" spans="2:7" x14ac:dyDescent="0.25">
      <c r="B22" s="27">
        <f t="shared" si="0"/>
        <v>43297</v>
      </c>
      <c r="C22" s="4"/>
      <c r="D22" s="4"/>
      <c r="E22" s="76"/>
      <c r="F22" s="4"/>
      <c r="G22" s="66"/>
    </row>
    <row r="23" spans="2:7" x14ac:dyDescent="0.25">
      <c r="B23" s="27">
        <f t="shared" si="0"/>
        <v>43298</v>
      </c>
      <c r="C23" s="4"/>
      <c r="D23" s="4"/>
      <c r="E23" s="76"/>
      <c r="F23" s="4"/>
      <c r="G23" s="66"/>
    </row>
    <row r="24" spans="2:7" x14ac:dyDescent="0.25">
      <c r="B24" s="27">
        <f t="shared" si="0"/>
        <v>43299</v>
      </c>
      <c r="C24" s="4"/>
      <c r="D24" s="4"/>
      <c r="E24" s="76"/>
      <c r="F24" s="4"/>
      <c r="G24" s="66"/>
    </row>
    <row r="25" spans="2:7" x14ac:dyDescent="0.25">
      <c r="B25" s="27">
        <f t="shared" si="0"/>
        <v>43300</v>
      </c>
      <c r="C25" s="4"/>
      <c r="D25" s="4"/>
      <c r="E25" s="76"/>
      <c r="F25" s="4"/>
      <c r="G25" s="66"/>
    </row>
    <row r="26" spans="2:7" x14ac:dyDescent="0.25">
      <c r="B26" s="27">
        <f t="shared" si="0"/>
        <v>43301</v>
      </c>
      <c r="C26" s="4"/>
      <c r="D26" s="4"/>
      <c r="E26" s="76"/>
      <c r="F26" s="4"/>
      <c r="G26" s="66"/>
    </row>
    <row r="27" spans="2:7" x14ac:dyDescent="0.25">
      <c r="B27" s="26">
        <f t="shared" si="0"/>
        <v>43302</v>
      </c>
      <c r="C27" s="5" t="s">
        <v>16</v>
      </c>
      <c r="D27" s="5"/>
      <c r="E27" s="75"/>
      <c r="F27" s="5"/>
      <c r="G27" s="65"/>
    </row>
    <row r="28" spans="2:7" x14ac:dyDescent="0.25">
      <c r="B28" s="26">
        <f t="shared" si="0"/>
        <v>43303</v>
      </c>
      <c r="C28" s="5"/>
      <c r="D28" s="5"/>
      <c r="E28" s="75"/>
      <c r="F28" s="5"/>
      <c r="G28" s="65"/>
    </row>
    <row r="29" spans="2:7" x14ac:dyDescent="0.25">
      <c r="B29" s="27">
        <f t="shared" si="0"/>
        <v>43304</v>
      </c>
      <c r="C29" s="4"/>
      <c r="D29" s="4"/>
      <c r="E29" s="76"/>
      <c r="F29" s="4"/>
      <c r="G29" s="66"/>
    </row>
    <row r="30" spans="2:7" x14ac:dyDescent="0.25">
      <c r="B30" s="27">
        <f t="shared" si="0"/>
        <v>43305</v>
      </c>
      <c r="C30" s="4"/>
      <c r="D30" s="4"/>
      <c r="E30" s="76"/>
      <c r="F30" s="4"/>
      <c r="G30" s="66"/>
    </row>
    <row r="31" spans="2:7" x14ac:dyDescent="0.25">
      <c r="B31" s="27">
        <f t="shared" si="0"/>
        <v>43306</v>
      </c>
      <c r="C31" s="4"/>
      <c r="D31" s="4"/>
      <c r="E31" s="76"/>
      <c r="F31" s="4"/>
      <c r="G31" s="66"/>
    </row>
    <row r="32" spans="2:7" x14ac:dyDescent="0.25">
      <c r="B32" s="27">
        <f t="shared" si="0"/>
        <v>43307</v>
      </c>
      <c r="C32" s="4"/>
      <c r="D32" s="4"/>
      <c r="E32" s="76"/>
      <c r="F32" s="4"/>
      <c r="G32" s="66"/>
    </row>
    <row r="33" spans="2:7" x14ac:dyDescent="0.25">
      <c r="B33" s="27">
        <f t="shared" si="0"/>
        <v>43308</v>
      </c>
      <c r="C33" s="4"/>
      <c r="D33" s="4"/>
      <c r="E33" s="76"/>
      <c r="F33" s="4"/>
      <c r="G33" s="66"/>
    </row>
    <row r="34" spans="2:7" x14ac:dyDescent="0.25">
      <c r="B34" s="26">
        <f t="shared" si="0"/>
        <v>43309</v>
      </c>
      <c r="C34" s="5"/>
      <c r="D34" s="5"/>
      <c r="E34" s="75"/>
      <c r="F34" s="5"/>
      <c r="G34" s="65"/>
    </row>
    <row r="35" spans="2:7" x14ac:dyDescent="0.25">
      <c r="B35" s="26">
        <f t="shared" si="0"/>
        <v>43310</v>
      </c>
      <c r="C35" s="5"/>
      <c r="D35" s="5"/>
      <c r="E35" s="75"/>
      <c r="F35" s="5"/>
      <c r="G35" s="65"/>
    </row>
    <row r="36" spans="2:7" x14ac:dyDescent="0.25">
      <c r="B36" s="27">
        <f t="shared" si="0"/>
        <v>43311</v>
      </c>
      <c r="C36" s="54"/>
      <c r="D36" s="4"/>
      <c r="E36" s="76"/>
      <c r="F36" s="4"/>
      <c r="G36" s="66"/>
    </row>
    <row r="37" spans="2:7" ht="13.8" thickBot="1" x14ac:dyDescent="0.3">
      <c r="B37" s="29">
        <f t="shared" si="0"/>
        <v>43312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m6+dGomER/pPcZC2QtitDwYqs4iNULqhfzfrosGVPvT1c7kZ3C8IkF7V2iP+Ie5G0hb65iYcdbHhAR00emCXJA==" saltValue="+/SN1ZnLxAMviLb4Y4xsk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B10" workbookViewId="0">
      <selection activeCell="E38" sqref="E38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7">
        <v>43313</v>
      </c>
      <c r="C7" s="4"/>
      <c r="D7" s="4"/>
      <c r="E7" s="76"/>
      <c r="F7" s="4"/>
      <c r="G7" s="66"/>
    </row>
    <row r="8" spans="1:7" x14ac:dyDescent="0.25">
      <c r="B8" s="27">
        <f>B7+1</f>
        <v>43314</v>
      </c>
      <c r="C8" s="4"/>
      <c r="D8" s="4"/>
      <c r="E8" s="76"/>
      <c r="F8" s="4"/>
      <c r="G8" s="66"/>
    </row>
    <row r="9" spans="1:7" x14ac:dyDescent="0.25">
      <c r="B9" s="27">
        <f t="shared" ref="B9:B37" si="0">B8+1</f>
        <v>43315</v>
      </c>
      <c r="C9" s="4"/>
      <c r="D9" s="4"/>
      <c r="E9" s="76"/>
      <c r="F9" s="4"/>
      <c r="G9" s="66"/>
    </row>
    <row r="10" spans="1:7" x14ac:dyDescent="0.25">
      <c r="B10" s="26">
        <f t="shared" si="0"/>
        <v>43316</v>
      </c>
      <c r="C10" s="5"/>
      <c r="D10" s="5"/>
      <c r="E10" s="75"/>
      <c r="F10" s="5"/>
      <c r="G10" s="65"/>
    </row>
    <row r="11" spans="1:7" x14ac:dyDescent="0.25">
      <c r="B11" s="26">
        <f t="shared" si="0"/>
        <v>43317</v>
      </c>
      <c r="C11" s="5"/>
      <c r="D11" s="5"/>
      <c r="E11" s="75"/>
      <c r="F11" s="5"/>
      <c r="G11" s="65"/>
    </row>
    <row r="12" spans="1:7" x14ac:dyDescent="0.25">
      <c r="B12" s="27">
        <f t="shared" si="0"/>
        <v>43318</v>
      </c>
      <c r="C12" s="4"/>
      <c r="D12" s="4"/>
      <c r="E12" s="76"/>
      <c r="F12" s="4"/>
      <c r="G12" s="66"/>
    </row>
    <row r="13" spans="1:7" x14ac:dyDescent="0.25">
      <c r="B13" s="27">
        <f t="shared" si="0"/>
        <v>43319</v>
      </c>
      <c r="C13" s="4"/>
      <c r="D13" s="4"/>
      <c r="E13" s="76"/>
      <c r="F13" s="4"/>
      <c r="G13" s="66"/>
    </row>
    <row r="14" spans="1:7" x14ac:dyDescent="0.25">
      <c r="B14" s="27">
        <f t="shared" si="0"/>
        <v>43320</v>
      </c>
      <c r="C14" s="4"/>
      <c r="D14" s="4"/>
      <c r="E14" s="76"/>
      <c r="F14" s="4"/>
      <c r="G14" s="66"/>
    </row>
    <row r="15" spans="1:7" x14ac:dyDescent="0.25">
      <c r="B15" s="27">
        <f t="shared" si="0"/>
        <v>43321</v>
      </c>
      <c r="C15" s="4"/>
      <c r="D15" s="4"/>
      <c r="E15" s="76"/>
      <c r="F15" s="4"/>
      <c r="G15" s="66"/>
    </row>
    <row r="16" spans="1:7" x14ac:dyDescent="0.25">
      <c r="B16" s="27">
        <f t="shared" si="0"/>
        <v>43322</v>
      </c>
      <c r="C16" s="4"/>
      <c r="D16" s="4"/>
      <c r="E16" s="76"/>
      <c r="F16" s="4"/>
      <c r="G16" s="66"/>
    </row>
    <row r="17" spans="2:7" x14ac:dyDescent="0.25">
      <c r="B17" s="26">
        <f t="shared" si="0"/>
        <v>43323</v>
      </c>
      <c r="C17" s="5"/>
      <c r="D17" s="5"/>
      <c r="E17" s="75"/>
      <c r="F17" s="5"/>
      <c r="G17" s="65"/>
    </row>
    <row r="18" spans="2:7" x14ac:dyDescent="0.25">
      <c r="B18" s="26">
        <f t="shared" si="0"/>
        <v>43324</v>
      </c>
      <c r="C18" s="5"/>
      <c r="D18" s="5"/>
      <c r="E18" s="75"/>
      <c r="F18" s="5"/>
      <c r="G18" s="65"/>
    </row>
    <row r="19" spans="2:7" x14ac:dyDescent="0.25">
      <c r="B19" s="27">
        <f t="shared" si="0"/>
        <v>43325</v>
      </c>
      <c r="C19" s="4"/>
      <c r="D19" s="4"/>
      <c r="E19" s="76"/>
      <c r="F19" s="4"/>
      <c r="G19" s="66"/>
    </row>
    <row r="20" spans="2:7" x14ac:dyDescent="0.25">
      <c r="B20" s="27">
        <f t="shared" si="0"/>
        <v>43326</v>
      </c>
      <c r="C20" s="4"/>
      <c r="D20" s="4"/>
      <c r="E20" s="76"/>
      <c r="F20" s="4"/>
      <c r="G20" s="66"/>
    </row>
    <row r="21" spans="2:7" x14ac:dyDescent="0.25">
      <c r="B21" s="26">
        <f t="shared" si="0"/>
        <v>43327</v>
      </c>
      <c r="C21" s="5" t="s">
        <v>64</v>
      </c>
      <c r="D21" s="5"/>
      <c r="E21" s="75"/>
      <c r="F21" s="5"/>
      <c r="G21" s="65"/>
    </row>
    <row r="22" spans="2:7" x14ac:dyDescent="0.25">
      <c r="B22" s="27">
        <f t="shared" si="0"/>
        <v>43328</v>
      </c>
      <c r="C22" s="4"/>
      <c r="D22" s="4"/>
      <c r="E22" s="76"/>
      <c r="F22" s="4"/>
      <c r="G22" s="66"/>
    </row>
    <row r="23" spans="2:7" x14ac:dyDescent="0.25">
      <c r="B23" s="27">
        <f t="shared" si="0"/>
        <v>43329</v>
      </c>
      <c r="C23" s="4"/>
      <c r="D23" s="4"/>
      <c r="E23" s="76"/>
      <c r="F23" s="4"/>
      <c r="G23" s="66"/>
    </row>
    <row r="24" spans="2:7" x14ac:dyDescent="0.25">
      <c r="B24" s="26">
        <f t="shared" si="0"/>
        <v>43330</v>
      </c>
      <c r="C24" s="5"/>
      <c r="D24" s="5"/>
      <c r="E24" s="75"/>
      <c r="F24" s="5"/>
      <c r="G24" s="65"/>
    </row>
    <row r="25" spans="2:7" x14ac:dyDescent="0.25">
      <c r="B25" s="26">
        <f t="shared" si="0"/>
        <v>43331</v>
      </c>
      <c r="C25" s="5"/>
      <c r="D25" s="5"/>
      <c r="E25" s="75"/>
      <c r="F25" s="5"/>
      <c r="G25" s="65"/>
    </row>
    <row r="26" spans="2:7" x14ac:dyDescent="0.25">
      <c r="B26" s="27">
        <f t="shared" si="0"/>
        <v>43332</v>
      </c>
      <c r="C26" s="4"/>
      <c r="D26" s="4"/>
      <c r="E26" s="76"/>
      <c r="F26" s="4"/>
      <c r="G26" s="66"/>
    </row>
    <row r="27" spans="2:7" x14ac:dyDescent="0.25">
      <c r="B27" s="27">
        <f t="shared" si="0"/>
        <v>43333</v>
      </c>
      <c r="C27" s="4"/>
      <c r="D27" s="4"/>
      <c r="E27" s="76"/>
      <c r="F27" s="4"/>
      <c r="G27" s="66"/>
    </row>
    <row r="28" spans="2:7" x14ac:dyDescent="0.25">
      <c r="B28" s="27">
        <f t="shared" si="0"/>
        <v>43334</v>
      </c>
      <c r="C28" s="4"/>
      <c r="D28" s="4"/>
      <c r="E28" s="76"/>
      <c r="F28" s="4"/>
      <c r="G28" s="66"/>
    </row>
    <row r="29" spans="2:7" x14ac:dyDescent="0.25">
      <c r="B29" s="27">
        <f t="shared" si="0"/>
        <v>43335</v>
      </c>
      <c r="C29" s="4"/>
      <c r="D29" s="4"/>
      <c r="E29" s="76"/>
      <c r="F29" s="4"/>
      <c r="G29" s="66"/>
    </row>
    <row r="30" spans="2:7" x14ac:dyDescent="0.25">
      <c r="B30" s="27">
        <f t="shared" si="0"/>
        <v>43336</v>
      </c>
      <c r="C30" s="4"/>
      <c r="D30" s="4"/>
      <c r="E30" s="76"/>
      <c r="F30" s="4"/>
      <c r="G30" s="66"/>
    </row>
    <row r="31" spans="2:7" x14ac:dyDescent="0.25">
      <c r="B31" s="26">
        <f t="shared" si="0"/>
        <v>43337</v>
      </c>
      <c r="C31" s="5"/>
      <c r="D31" s="5"/>
      <c r="E31" s="75"/>
      <c r="F31" s="5"/>
      <c r="G31" s="65"/>
    </row>
    <row r="32" spans="2:7" x14ac:dyDescent="0.25">
      <c r="B32" s="26">
        <f t="shared" si="0"/>
        <v>43338</v>
      </c>
      <c r="C32" s="5"/>
      <c r="D32" s="5"/>
      <c r="E32" s="75"/>
      <c r="F32" s="5"/>
      <c r="G32" s="65"/>
    </row>
    <row r="33" spans="2:7" x14ac:dyDescent="0.25">
      <c r="B33" s="27">
        <f t="shared" si="0"/>
        <v>43339</v>
      </c>
      <c r="C33" s="4"/>
      <c r="D33" s="4"/>
      <c r="E33" s="76"/>
      <c r="F33" s="4"/>
      <c r="G33" s="66"/>
    </row>
    <row r="34" spans="2:7" x14ac:dyDescent="0.25">
      <c r="B34" s="27">
        <f t="shared" si="0"/>
        <v>43340</v>
      </c>
      <c r="C34" s="4"/>
      <c r="D34" s="4"/>
      <c r="E34" s="76"/>
      <c r="F34" s="4"/>
      <c r="G34" s="66"/>
    </row>
    <row r="35" spans="2:7" x14ac:dyDescent="0.25">
      <c r="B35" s="27">
        <f t="shared" si="0"/>
        <v>43341</v>
      </c>
      <c r="C35" s="4"/>
      <c r="D35" s="4"/>
      <c r="E35" s="76"/>
      <c r="F35" s="4"/>
      <c r="G35" s="66"/>
    </row>
    <row r="36" spans="2:7" x14ac:dyDescent="0.25">
      <c r="B36" s="27">
        <f t="shared" si="0"/>
        <v>43342</v>
      </c>
      <c r="C36" s="54"/>
      <c r="D36" s="4"/>
      <c r="E36" s="76"/>
      <c r="F36" s="4"/>
      <c r="G36" s="66"/>
    </row>
    <row r="37" spans="2:7" ht="13.8" thickBot="1" x14ac:dyDescent="0.3">
      <c r="B37" s="29">
        <f t="shared" si="0"/>
        <v>43343</v>
      </c>
      <c r="C37" s="57"/>
      <c r="D37" s="58"/>
      <c r="E37" s="77"/>
      <c r="F37" s="57"/>
      <c r="G37" s="68"/>
    </row>
    <row r="38" spans="2:7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7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7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7" x14ac:dyDescent="0.25">
      <c r="B41" s="35"/>
      <c r="C41" s="55"/>
      <c r="D41" s="37"/>
      <c r="E41" s="9"/>
      <c r="F41" s="39" t="s">
        <v>51</v>
      </c>
      <c r="G41" s="42"/>
    </row>
    <row r="42" spans="2:7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7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7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7" x14ac:dyDescent="0.25">
      <c r="B45" s="35"/>
      <c r="C45" s="55"/>
      <c r="D45" s="37"/>
      <c r="E45" s="10"/>
      <c r="F45" s="39" t="s">
        <v>50</v>
      </c>
      <c r="G45" s="42"/>
    </row>
    <row r="46" spans="2:7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7" x14ac:dyDescent="0.25">
      <c r="B48" s="69" t="s">
        <v>0</v>
      </c>
      <c r="E48" s="69" t="s">
        <v>12</v>
      </c>
      <c r="G48" s="70"/>
    </row>
  </sheetData>
  <sheetProtection algorithmName="SHA-512" hashValue="y9F8qHWlvwwZr7VUBMouAPuy/c6ZgGKktbEqZlEzKaqnATEwxx5suWY2NodJ09tiHm70V8sCFhNO1fbGbH1hZA==" saltValue="8rFn8UVYhVmryefH1SqlR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B13" workbookViewId="0">
      <selection activeCell="E37" sqref="E37"/>
    </sheetView>
  </sheetViews>
  <sheetFormatPr defaultRowHeight="13.2" x14ac:dyDescent="0.25"/>
  <cols>
    <col min="1" max="1" width="7.88671875" style="25" customWidth="1"/>
    <col min="2" max="2" width="15.33203125" style="70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16384" width="8.88671875" style="25"/>
  </cols>
  <sheetData>
    <row r="1" spans="1:7" x14ac:dyDescent="0.25">
      <c r="A1" s="69" t="s">
        <v>1</v>
      </c>
      <c r="C1" s="8"/>
      <c r="D1" s="71" t="s">
        <v>29</v>
      </c>
      <c r="E1" s="72"/>
      <c r="F1" s="73" t="s">
        <v>28</v>
      </c>
    </row>
    <row r="2" spans="1:7" x14ac:dyDescent="0.25">
      <c r="A2" s="71" t="s">
        <v>3</v>
      </c>
      <c r="C2" s="8"/>
      <c r="D2" s="19"/>
      <c r="E2" s="74">
        <f>E1/5</f>
        <v>0</v>
      </c>
      <c r="F2" s="71" t="s">
        <v>11</v>
      </c>
    </row>
    <row r="3" spans="1:7" x14ac:dyDescent="0.25">
      <c r="A3" s="69" t="s">
        <v>2</v>
      </c>
      <c r="C3" s="8"/>
      <c r="D3" s="19"/>
      <c r="F3" s="19"/>
      <c r="G3" s="73"/>
    </row>
    <row r="4" spans="1:7" x14ac:dyDescent="0.25">
      <c r="A4" s="73" t="s">
        <v>34</v>
      </c>
      <c r="C4" s="8"/>
      <c r="D4" s="19"/>
      <c r="F4" s="19"/>
      <c r="G4" s="73"/>
    </row>
    <row r="5" spans="1:7" x14ac:dyDescent="0.25">
      <c r="A5" s="73"/>
      <c r="B5" s="25"/>
    </row>
    <row r="6" spans="1:7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7" ht="12.75" customHeight="1" x14ac:dyDescent="0.25">
      <c r="B7" s="26">
        <v>43344</v>
      </c>
      <c r="C7" s="5"/>
      <c r="D7" s="5"/>
      <c r="E7" s="75"/>
      <c r="F7" s="5"/>
      <c r="G7" s="65"/>
    </row>
    <row r="8" spans="1:7" x14ac:dyDescent="0.25">
      <c r="B8" s="26">
        <f>B7+1</f>
        <v>43345</v>
      </c>
      <c r="C8" s="5"/>
      <c r="D8" s="5"/>
      <c r="E8" s="75"/>
      <c r="F8" s="5"/>
      <c r="G8" s="65"/>
    </row>
    <row r="9" spans="1:7" x14ac:dyDescent="0.25">
      <c r="B9" s="27">
        <f t="shared" ref="B9:B36" si="0">B8+1</f>
        <v>43346</v>
      </c>
      <c r="C9" s="4"/>
      <c r="D9" s="4"/>
      <c r="E9" s="76"/>
      <c r="F9" s="4"/>
      <c r="G9" s="66"/>
    </row>
    <row r="10" spans="1:7" x14ac:dyDescent="0.25">
      <c r="B10" s="27">
        <f t="shared" si="0"/>
        <v>43347</v>
      </c>
      <c r="C10" s="4"/>
      <c r="D10" s="4"/>
      <c r="E10" s="76"/>
      <c r="F10" s="4"/>
      <c r="G10" s="66"/>
    </row>
    <row r="11" spans="1:7" x14ac:dyDescent="0.25">
      <c r="B11" s="27">
        <f t="shared" si="0"/>
        <v>43348</v>
      </c>
      <c r="C11" s="4"/>
      <c r="D11" s="4"/>
      <c r="E11" s="76"/>
      <c r="F11" s="4"/>
      <c r="G11" s="66"/>
    </row>
    <row r="12" spans="1:7" x14ac:dyDescent="0.25">
      <c r="B12" s="27">
        <f t="shared" si="0"/>
        <v>43349</v>
      </c>
      <c r="C12" s="4"/>
      <c r="D12" s="4"/>
      <c r="E12" s="76"/>
      <c r="F12" s="4"/>
      <c r="G12" s="66"/>
    </row>
    <row r="13" spans="1:7" x14ac:dyDescent="0.25">
      <c r="B13" s="27">
        <f t="shared" si="0"/>
        <v>43350</v>
      </c>
      <c r="C13" s="4"/>
      <c r="D13" s="4"/>
      <c r="E13" s="76"/>
      <c r="F13" s="4"/>
      <c r="G13" s="66"/>
    </row>
    <row r="14" spans="1:7" x14ac:dyDescent="0.25">
      <c r="B14" s="26">
        <f t="shared" si="0"/>
        <v>43351</v>
      </c>
      <c r="C14" s="5"/>
      <c r="D14" s="5"/>
      <c r="E14" s="75"/>
      <c r="F14" s="5"/>
      <c r="G14" s="65"/>
    </row>
    <row r="15" spans="1:7" x14ac:dyDescent="0.25">
      <c r="B15" s="26">
        <f t="shared" si="0"/>
        <v>43352</v>
      </c>
      <c r="C15" s="5"/>
      <c r="D15" s="5"/>
      <c r="E15" s="75"/>
      <c r="F15" s="5"/>
      <c r="G15" s="65"/>
    </row>
    <row r="16" spans="1:7" x14ac:dyDescent="0.25">
      <c r="B16" s="27">
        <f t="shared" si="0"/>
        <v>43353</v>
      </c>
      <c r="C16" s="4"/>
      <c r="D16" s="4"/>
      <c r="E16" s="76"/>
      <c r="F16" s="4"/>
      <c r="G16" s="66"/>
    </row>
    <row r="17" spans="2:7" x14ac:dyDescent="0.25">
      <c r="B17" s="27">
        <f t="shared" si="0"/>
        <v>43354</v>
      </c>
      <c r="C17" s="4"/>
      <c r="D17" s="4"/>
      <c r="E17" s="76"/>
      <c r="F17" s="4"/>
      <c r="G17" s="66"/>
    </row>
    <row r="18" spans="2:7" x14ac:dyDescent="0.25">
      <c r="B18" s="27">
        <f t="shared" si="0"/>
        <v>43355</v>
      </c>
      <c r="C18" s="4"/>
      <c r="D18" s="4"/>
      <c r="E18" s="76"/>
      <c r="F18" s="4"/>
      <c r="G18" s="66"/>
    </row>
    <row r="19" spans="2:7" x14ac:dyDescent="0.25">
      <c r="B19" s="27">
        <f t="shared" si="0"/>
        <v>43356</v>
      </c>
      <c r="C19" s="4"/>
      <c r="D19" s="4"/>
      <c r="E19" s="76"/>
      <c r="F19" s="4"/>
      <c r="G19" s="66"/>
    </row>
    <row r="20" spans="2:7" x14ac:dyDescent="0.25">
      <c r="B20" s="27">
        <f t="shared" si="0"/>
        <v>43357</v>
      </c>
      <c r="C20" s="4"/>
      <c r="D20" s="4"/>
      <c r="E20" s="76"/>
      <c r="F20" s="4"/>
      <c r="G20" s="66"/>
    </row>
    <row r="21" spans="2:7" x14ac:dyDescent="0.25">
      <c r="B21" s="26">
        <f t="shared" si="0"/>
        <v>43358</v>
      </c>
      <c r="C21" s="5"/>
      <c r="D21" s="5"/>
      <c r="E21" s="75"/>
      <c r="F21" s="5"/>
      <c r="G21" s="65"/>
    </row>
    <row r="22" spans="2:7" x14ac:dyDescent="0.25">
      <c r="B22" s="26">
        <f t="shared" si="0"/>
        <v>43359</v>
      </c>
      <c r="C22" s="5"/>
      <c r="D22" s="5"/>
      <c r="E22" s="75"/>
      <c r="F22" s="5"/>
      <c r="G22" s="65"/>
    </row>
    <row r="23" spans="2:7" x14ac:dyDescent="0.25">
      <c r="B23" s="27">
        <f t="shared" si="0"/>
        <v>43360</v>
      </c>
      <c r="C23" s="4"/>
      <c r="D23" s="4"/>
      <c r="E23" s="76"/>
      <c r="F23" s="4"/>
      <c r="G23" s="66"/>
    </row>
    <row r="24" spans="2:7" x14ac:dyDescent="0.25">
      <c r="B24" s="27">
        <f t="shared" si="0"/>
        <v>43361</v>
      </c>
      <c r="C24" s="4"/>
      <c r="D24" s="4"/>
      <c r="E24" s="76"/>
      <c r="F24" s="4"/>
      <c r="G24" s="66"/>
    </row>
    <row r="25" spans="2:7" x14ac:dyDescent="0.25">
      <c r="B25" s="27">
        <f t="shared" si="0"/>
        <v>43362</v>
      </c>
      <c r="C25" s="4"/>
      <c r="D25" s="4"/>
      <c r="E25" s="76"/>
      <c r="F25" s="4"/>
      <c r="G25" s="66"/>
    </row>
    <row r="26" spans="2:7" x14ac:dyDescent="0.25">
      <c r="B26" s="27">
        <f t="shared" si="0"/>
        <v>43363</v>
      </c>
      <c r="C26" s="4"/>
      <c r="D26" s="4"/>
      <c r="E26" s="76"/>
      <c r="F26" s="4"/>
      <c r="G26" s="66"/>
    </row>
    <row r="27" spans="2:7" x14ac:dyDescent="0.25">
      <c r="B27" s="27">
        <f t="shared" si="0"/>
        <v>43364</v>
      </c>
      <c r="C27" s="4"/>
      <c r="D27" s="4"/>
      <c r="E27" s="76"/>
      <c r="F27" s="4"/>
      <c r="G27" s="66"/>
    </row>
    <row r="28" spans="2:7" x14ac:dyDescent="0.25">
      <c r="B28" s="26">
        <f t="shared" si="0"/>
        <v>43365</v>
      </c>
      <c r="C28" s="5"/>
      <c r="D28" s="5"/>
      <c r="E28" s="75"/>
      <c r="F28" s="5"/>
      <c r="G28" s="65"/>
    </row>
    <row r="29" spans="2:7" x14ac:dyDescent="0.25">
      <c r="B29" s="26">
        <f t="shared" si="0"/>
        <v>43366</v>
      </c>
      <c r="C29" s="5"/>
      <c r="D29" s="5"/>
      <c r="E29" s="75"/>
      <c r="F29" s="5"/>
      <c r="G29" s="65"/>
    </row>
    <row r="30" spans="2:7" x14ac:dyDescent="0.25">
      <c r="B30" s="27">
        <f t="shared" si="0"/>
        <v>43367</v>
      </c>
      <c r="C30" s="4"/>
      <c r="D30" s="4"/>
      <c r="E30" s="76"/>
      <c r="F30" s="4"/>
      <c r="G30" s="66"/>
    </row>
    <row r="31" spans="2:7" x14ac:dyDescent="0.25">
      <c r="B31" s="27">
        <f t="shared" si="0"/>
        <v>43368</v>
      </c>
      <c r="C31" s="4"/>
      <c r="D31" s="4"/>
      <c r="E31" s="76"/>
      <c r="F31" s="4"/>
      <c r="G31" s="66"/>
    </row>
    <row r="32" spans="2:7" x14ac:dyDescent="0.25">
      <c r="B32" s="27">
        <f t="shared" si="0"/>
        <v>43369</v>
      </c>
      <c r="C32" s="4"/>
      <c r="D32" s="4"/>
      <c r="E32" s="76"/>
      <c r="F32" s="4"/>
      <c r="G32" s="66"/>
    </row>
    <row r="33" spans="2:7" x14ac:dyDescent="0.25">
      <c r="B33" s="27">
        <f t="shared" si="0"/>
        <v>43370</v>
      </c>
      <c r="C33" s="4"/>
      <c r="D33" s="4"/>
      <c r="E33" s="76"/>
      <c r="F33" s="4"/>
      <c r="G33" s="66"/>
    </row>
    <row r="34" spans="2:7" x14ac:dyDescent="0.25">
      <c r="B34" s="27">
        <f t="shared" si="0"/>
        <v>43371</v>
      </c>
      <c r="C34" s="4"/>
      <c r="D34" s="4"/>
      <c r="E34" s="76"/>
      <c r="F34" s="4"/>
      <c r="G34" s="66"/>
    </row>
    <row r="35" spans="2:7" x14ac:dyDescent="0.25">
      <c r="B35" s="26">
        <f t="shared" si="0"/>
        <v>43372</v>
      </c>
      <c r="C35" s="5"/>
      <c r="D35" s="5"/>
      <c r="E35" s="75"/>
      <c r="F35" s="5"/>
      <c r="G35" s="65"/>
    </row>
    <row r="36" spans="2:7" ht="13.8" thickBot="1" x14ac:dyDescent="0.3">
      <c r="B36" s="26">
        <f t="shared" si="0"/>
        <v>43373</v>
      </c>
      <c r="C36" s="59"/>
      <c r="D36" s="5"/>
      <c r="E36" s="75"/>
      <c r="F36" s="5"/>
      <c r="G36" s="65"/>
    </row>
    <row r="37" spans="2:7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7" x14ac:dyDescent="0.25">
      <c r="B38" s="35"/>
      <c r="C38" s="36" t="s">
        <v>57</v>
      </c>
      <c r="D38" s="37"/>
      <c r="E38" s="38">
        <f>E2*20</f>
        <v>0</v>
      </c>
      <c r="F38" s="39" t="s">
        <v>47</v>
      </c>
      <c r="G38" s="40"/>
    </row>
    <row r="39" spans="2:7" x14ac:dyDescent="0.25">
      <c r="B39" s="35"/>
      <c r="C39" s="55"/>
      <c r="D39" s="41"/>
      <c r="E39" s="38">
        <f>IF(E37&gt;(20*E2),(E37-(20*E2)),0)</f>
        <v>0</v>
      </c>
      <c r="F39" s="39" t="s">
        <v>56</v>
      </c>
      <c r="G39" s="42"/>
    </row>
    <row r="40" spans="2:7" x14ac:dyDescent="0.25">
      <c r="B40" s="35"/>
      <c r="C40" s="55"/>
      <c r="D40" s="37"/>
      <c r="E40" s="9"/>
      <c r="F40" s="39" t="s">
        <v>51</v>
      </c>
      <c r="G40" s="42"/>
    </row>
    <row r="41" spans="2:7" x14ac:dyDescent="0.25">
      <c r="B41" s="35"/>
      <c r="C41" s="55"/>
      <c r="D41" s="37"/>
      <c r="E41" s="43" t="str">
        <f>IF(E37&gt;(20*E2),(E37*E40), "nvt")</f>
        <v>nvt</v>
      </c>
      <c r="F41" s="44" t="s">
        <v>53</v>
      </c>
      <c r="G41" s="42"/>
    </row>
    <row r="42" spans="2:7" ht="13.8" thickBot="1" x14ac:dyDescent="0.3">
      <c r="B42" s="35"/>
      <c r="C42" s="55"/>
      <c r="D42" s="37"/>
      <c r="E42" s="45">
        <f>IF(E37&gt;(20*E2),(E38*E40), (E37*E40))</f>
        <v>0</v>
      </c>
      <c r="F42" s="46" t="s">
        <v>52</v>
      </c>
      <c r="G42" s="47"/>
    </row>
    <row r="43" spans="2:7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7" x14ac:dyDescent="0.25">
      <c r="B44" s="35"/>
      <c r="C44" s="55"/>
      <c r="D44" s="37"/>
      <c r="E44" s="10"/>
      <c r="F44" s="39" t="s">
        <v>50</v>
      </c>
      <c r="G44" s="42"/>
    </row>
    <row r="45" spans="2:7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7" x14ac:dyDescent="0.25">
      <c r="B47" s="69" t="s">
        <v>0</v>
      </c>
      <c r="E47" s="69" t="s">
        <v>12</v>
      </c>
      <c r="G47" s="70"/>
    </row>
  </sheetData>
  <sheetProtection algorithmName="SHA-512" hashValue="9eugk51136a+7hmVVmujVGNYsd5SaqZU26OS4hlPQxqUA2nJVENXdYJfsjx9CRcg53a4ldPovbbHO/Qqyd9rzQ==" saltValue="gGSWD64cKWTYznjhCSCRv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2018-01-17T13:27:52Z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