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328"/>
  <workbookPr codeName="ThisWorkbook"/>
  <mc:AlternateContent xmlns:mc="http://schemas.openxmlformats.org/markup-compatibility/2006">
    <mc:Choice Requires="x15">
      <x15ac:absPath xmlns:x15ac="http://schemas.microsoft.com/office/spreadsheetml/2010/11/ac" url="C:\Users\maesjd\Documents\MEGA\MEGAsync\DynamicForms\LATR - TETRA\LA-TR\20190820\"/>
    </mc:Choice>
  </mc:AlternateContent>
  <xr:revisionPtr revIDLastSave="0" documentId="8_{156A06E4-76B4-483E-AD0E-7D73292992C2}" xr6:coauthVersionLast="41" xr6:coauthVersionMax="41" xr10:uidLastSave="{00000000-0000-0000-0000-000000000000}"/>
  <bookViews>
    <workbookView xWindow="-23148" yWindow="-108" windowWidth="23256" windowHeight="12720" tabRatio="636"/>
  </bookViews>
  <sheets>
    <sheet name="INFO" sheetId="19" r:id="rId1"/>
    <sheet name="aanvraag-marktverloning" sheetId="23" r:id="rId2"/>
    <sheet name="aanvraag-barema of afspraken" sheetId="24" r:id="rId3"/>
    <sheet name="totalen" sheetId="15" r:id="rId4"/>
    <sheet name="eindverslag-marktverloning" sheetId="25" r:id="rId5"/>
    <sheet name="eindverslag-barema of afspraken" sheetId="26" r:id="rId6"/>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 i="26" l="1"/>
  <c r="Q24" i="26"/>
  <c r="R24" i="26"/>
  <c r="R75" i="26"/>
  <c r="K146" i="26"/>
  <c r="Q25" i="26"/>
  <c r="R25" i="26"/>
  <c r="Q26" i="26"/>
  <c r="Q75" i="26"/>
  <c r="R26" i="26"/>
  <c r="Q27" i="26"/>
  <c r="R27" i="26"/>
  <c r="Q28" i="26"/>
  <c r="R28" i="26"/>
  <c r="Q29" i="26"/>
  <c r="R29" i="26"/>
  <c r="Q30" i="26"/>
  <c r="R30" i="26"/>
  <c r="Q31" i="26"/>
  <c r="R31" i="26"/>
  <c r="Q32" i="26"/>
  <c r="R32" i="26"/>
  <c r="Q33" i="26"/>
  <c r="R33" i="26"/>
  <c r="Q34" i="26"/>
  <c r="R34" i="26"/>
  <c r="Q35" i="26"/>
  <c r="R35" i="26"/>
  <c r="Q36" i="26"/>
  <c r="R36" i="26"/>
  <c r="Q37" i="26"/>
  <c r="R37" i="26"/>
  <c r="Q38" i="26"/>
  <c r="R38" i="26"/>
  <c r="Q39" i="26"/>
  <c r="R39" i="26"/>
  <c r="Q40" i="26"/>
  <c r="R40" i="26"/>
  <c r="Q41" i="26"/>
  <c r="R41" i="26"/>
  <c r="Q42" i="26"/>
  <c r="R42" i="26"/>
  <c r="Q43" i="26"/>
  <c r="R43" i="26"/>
  <c r="Q44" i="26"/>
  <c r="R44" i="26"/>
  <c r="Q45" i="26"/>
  <c r="R45" i="26"/>
  <c r="Q46" i="26"/>
  <c r="R46" i="26"/>
  <c r="Q47" i="26"/>
  <c r="R47" i="26"/>
  <c r="Q48" i="26"/>
  <c r="R48" i="26"/>
  <c r="Q49" i="26"/>
  <c r="R49" i="26"/>
  <c r="Q50" i="26"/>
  <c r="R50" i="26"/>
  <c r="Q51" i="26"/>
  <c r="R51" i="26"/>
  <c r="Q52" i="26"/>
  <c r="R52" i="26"/>
  <c r="Q53" i="26"/>
  <c r="R53" i="26"/>
  <c r="Q54" i="26"/>
  <c r="R54" i="26"/>
  <c r="Q55" i="26"/>
  <c r="R55" i="26"/>
  <c r="Q56" i="26"/>
  <c r="R56" i="26"/>
  <c r="Q57" i="26"/>
  <c r="R57" i="26"/>
  <c r="Q58" i="26"/>
  <c r="R58" i="26"/>
  <c r="Q59" i="26"/>
  <c r="R59" i="26"/>
  <c r="Q60" i="26"/>
  <c r="R60" i="26"/>
  <c r="Q61" i="26"/>
  <c r="R61" i="26"/>
  <c r="Q62" i="26"/>
  <c r="R62" i="26"/>
  <c r="Q63" i="26"/>
  <c r="R63" i="26"/>
  <c r="Q64" i="26"/>
  <c r="R64" i="26"/>
  <c r="Q65" i="26"/>
  <c r="R65" i="26"/>
  <c r="Q66" i="26"/>
  <c r="R66" i="26"/>
  <c r="Q67" i="26"/>
  <c r="R67" i="26"/>
  <c r="Q68" i="26"/>
  <c r="R68" i="26"/>
  <c r="Q69" i="26"/>
  <c r="R69" i="26"/>
  <c r="Q70" i="26"/>
  <c r="R70" i="26"/>
  <c r="Q71" i="26"/>
  <c r="R71" i="26"/>
  <c r="Q72" i="26"/>
  <c r="R72" i="26"/>
  <c r="Q73" i="26"/>
  <c r="R73" i="26"/>
  <c r="Q74" i="26"/>
  <c r="R74" i="26"/>
  <c r="K75" i="26"/>
  <c r="E145" i="26"/>
  <c r="L75" i="26"/>
  <c r="F145" i="26"/>
  <c r="M75" i="26"/>
  <c r="G145" i="26"/>
  <c r="N75" i="26"/>
  <c r="H145" i="26"/>
  <c r="O75" i="26"/>
  <c r="I145" i="26"/>
  <c r="P75" i="26"/>
  <c r="J145" i="26"/>
  <c r="E88" i="26"/>
  <c r="F122" i="26"/>
  <c r="K148" i="26"/>
  <c r="E139" i="26"/>
  <c r="K149" i="26"/>
  <c r="L165" i="25"/>
  <c r="G157" i="25"/>
  <c r="L166" i="25"/>
  <c r="G142" i="25"/>
  <c r="E97" i="25"/>
  <c r="W76" i="25"/>
  <c r="K162" i="25"/>
  <c r="V76" i="25"/>
  <c r="J162" i="25"/>
  <c r="U76" i="25"/>
  <c r="I162" i="25"/>
  <c r="T76" i="25"/>
  <c r="H162" i="25"/>
  <c r="S76" i="25"/>
  <c r="G162" i="25"/>
  <c r="R76" i="25"/>
  <c r="F162" i="25"/>
  <c r="X75" i="25"/>
  <c r="Q75" i="25"/>
  <c r="Y75" i="25"/>
  <c r="X74" i="25"/>
  <c r="Q74" i="25"/>
  <c r="Y74" i="25"/>
  <c r="X73" i="25"/>
  <c r="Q73" i="25"/>
  <c r="Y73" i="25"/>
  <c r="X72" i="25"/>
  <c r="Q72" i="25"/>
  <c r="Y72" i="25"/>
  <c r="X71" i="25"/>
  <c r="Q71" i="25"/>
  <c r="Y71" i="25"/>
  <c r="X70" i="25"/>
  <c r="Q70" i="25"/>
  <c r="Y70" i="25"/>
  <c r="X69" i="25"/>
  <c r="Q69" i="25"/>
  <c r="Y69" i="25"/>
  <c r="X68" i="25"/>
  <c r="Q68" i="25"/>
  <c r="Y68" i="25"/>
  <c r="X67" i="25"/>
  <c r="Q67" i="25"/>
  <c r="Y67" i="25"/>
  <c r="X66" i="25"/>
  <c r="Q66" i="25"/>
  <c r="Y66" i="25"/>
  <c r="X65" i="25"/>
  <c r="Q65" i="25"/>
  <c r="Y65" i="25"/>
  <c r="X64" i="25"/>
  <c r="Q64" i="25"/>
  <c r="Y64" i="25"/>
  <c r="X63" i="25"/>
  <c r="Q63" i="25"/>
  <c r="Y63" i="25"/>
  <c r="X62" i="25"/>
  <c r="Q62" i="25"/>
  <c r="Y62" i="25"/>
  <c r="X61" i="25"/>
  <c r="Q61" i="25"/>
  <c r="Y61" i="25"/>
  <c r="X60" i="25"/>
  <c r="Q60" i="25"/>
  <c r="Y60" i="25"/>
  <c r="X59" i="25"/>
  <c r="Q59" i="25"/>
  <c r="Y59" i="25"/>
  <c r="X58" i="25"/>
  <c r="Q58" i="25"/>
  <c r="Y58" i="25"/>
  <c r="X57" i="25"/>
  <c r="Q57" i="25"/>
  <c r="Y57" i="25"/>
  <c r="X56" i="25"/>
  <c r="Q56" i="25"/>
  <c r="Y56" i="25"/>
  <c r="X55" i="25"/>
  <c r="Q55" i="25"/>
  <c r="Y55" i="25"/>
  <c r="X54" i="25"/>
  <c r="Q54" i="25"/>
  <c r="Y54" i="25"/>
  <c r="X53" i="25"/>
  <c r="Q53" i="25"/>
  <c r="Y53" i="25"/>
  <c r="X52" i="25"/>
  <c r="Q52" i="25"/>
  <c r="Y52" i="25"/>
  <c r="X51" i="25"/>
  <c r="Q51" i="25"/>
  <c r="Y51" i="25"/>
  <c r="X50" i="25"/>
  <c r="Q50" i="25"/>
  <c r="Y50" i="25"/>
  <c r="X49" i="25"/>
  <c r="Q49" i="25"/>
  <c r="Y49" i="25"/>
  <c r="X48" i="25"/>
  <c r="Q48" i="25"/>
  <c r="Y48" i="25"/>
  <c r="X47" i="25"/>
  <c r="Q47" i="25"/>
  <c r="Y47" i="25"/>
  <c r="X46" i="25"/>
  <c r="Q46" i="25"/>
  <c r="Y46" i="25"/>
  <c r="X45" i="25"/>
  <c r="Q45" i="25"/>
  <c r="Y45" i="25"/>
  <c r="X44" i="25"/>
  <c r="Q44" i="25"/>
  <c r="Y44" i="25"/>
  <c r="X43" i="25"/>
  <c r="Q43" i="25"/>
  <c r="Y43" i="25"/>
  <c r="X42" i="25"/>
  <c r="Q42" i="25"/>
  <c r="Y42" i="25"/>
  <c r="X41" i="25"/>
  <c r="Q41" i="25"/>
  <c r="Y41" i="25"/>
  <c r="X40" i="25"/>
  <c r="Q40" i="25"/>
  <c r="Y40" i="25"/>
  <c r="X39" i="25"/>
  <c r="Q39" i="25"/>
  <c r="Y39" i="25"/>
  <c r="X38" i="25"/>
  <c r="Q38" i="25"/>
  <c r="Y38" i="25"/>
  <c r="X37" i="25"/>
  <c r="Q37" i="25"/>
  <c r="Y37" i="25"/>
  <c r="X36" i="25"/>
  <c r="Q36" i="25"/>
  <c r="Y36" i="25"/>
  <c r="X35" i="25"/>
  <c r="Q35" i="25"/>
  <c r="Y35" i="25"/>
  <c r="X34" i="25"/>
  <c r="Q34" i="25"/>
  <c r="Y34" i="25"/>
  <c r="X33" i="25"/>
  <c r="Q33" i="25"/>
  <c r="Y33" i="25"/>
  <c r="X32" i="25"/>
  <c r="Q32" i="25"/>
  <c r="Y32" i="25"/>
  <c r="X31" i="25"/>
  <c r="Q31" i="25"/>
  <c r="Y31" i="25"/>
  <c r="X30" i="25"/>
  <c r="Q30" i="25"/>
  <c r="Y30" i="25"/>
  <c r="X29" i="25"/>
  <c r="Q29" i="25"/>
  <c r="Y29" i="25"/>
  <c r="X28" i="25"/>
  <c r="Q28" i="25"/>
  <c r="Y28" i="25"/>
  <c r="X27" i="25"/>
  <c r="Q27" i="25"/>
  <c r="Y27" i="25"/>
  <c r="X26" i="25"/>
  <c r="Q26" i="25"/>
  <c r="Y26" i="25"/>
  <c r="X25" i="25"/>
  <c r="X76" i="25"/>
  <c r="Q25" i="25"/>
  <c r="Y25" i="25"/>
  <c r="A2" i="25"/>
  <c r="M35" i="15"/>
  <c r="N16" i="15"/>
  <c r="N35" i="15"/>
  <c r="N17" i="15"/>
  <c r="P17" i="15"/>
  <c r="N18" i="15"/>
  <c r="P18" i="15"/>
  <c r="N19" i="15"/>
  <c r="N20" i="15"/>
  <c r="P20" i="15"/>
  <c r="N21" i="15"/>
  <c r="N22" i="15"/>
  <c r="P22" i="15"/>
  <c r="N23" i="15"/>
  <c r="P23" i="15"/>
  <c r="N24" i="15"/>
  <c r="P24" i="15"/>
  <c r="N25" i="15"/>
  <c r="N26" i="15"/>
  <c r="P26" i="15"/>
  <c r="N27" i="15"/>
  <c r="N28" i="15"/>
  <c r="P28" i="15"/>
  <c r="N29" i="15"/>
  <c r="P29" i="15"/>
  <c r="N30" i="15"/>
  <c r="P30" i="15"/>
  <c r="N31" i="15"/>
  <c r="P31" i="15"/>
  <c r="N32" i="15"/>
  <c r="P32" i="15"/>
  <c r="N33" i="15"/>
  <c r="N34" i="15"/>
  <c r="P34" i="15"/>
  <c r="N15" i="15"/>
  <c r="P15" i="15"/>
  <c r="E166" i="24"/>
  <c r="K176" i="24"/>
  <c r="F149" i="24"/>
  <c r="K175" i="24"/>
  <c r="F108" i="24"/>
  <c r="F107" i="24"/>
  <c r="F106" i="24"/>
  <c r="F105" i="24"/>
  <c r="F104" i="24"/>
  <c r="F103" i="24"/>
  <c r="F102" i="24"/>
  <c r="F101" i="24"/>
  <c r="F100" i="24"/>
  <c r="F99" i="24"/>
  <c r="F98" i="24"/>
  <c r="F97" i="24"/>
  <c r="F96" i="24"/>
  <c r="F95" i="24"/>
  <c r="F94" i="24"/>
  <c r="F93" i="24"/>
  <c r="F92" i="24"/>
  <c r="F91" i="24"/>
  <c r="F90" i="24"/>
  <c r="F89" i="24"/>
  <c r="F109" i="24"/>
  <c r="E85" i="24"/>
  <c r="P67" i="24"/>
  <c r="J172" i="24"/>
  <c r="O67" i="24"/>
  <c r="I172" i="24"/>
  <c r="N67" i="24"/>
  <c r="H172" i="24"/>
  <c r="M67" i="24"/>
  <c r="G172" i="24"/>
  <c r="L67" i="24"/>
  <c r="F172" i="24"/>
  <c r="K67" i="24"/>
  <c r="E172" i="24"/>
  <c r="R66" i="24"/>
  <c r="Q66" i="24"/>
  <c r="R65" i="24"/>
  <c r="Q65" i="24"/>
  <c r="R64" i="24"/>
  <c r="Q64" i="24"/>
  <c r="R63" i="24"/>
  <c r="Q63" i="24"/>
  <c r="R62" i="24"/>
  <c r="Q62" i="24"/>
  <c r="R61" i="24"/>
  <c r="Q61" i="24"/>
  <c r="R60" i="24"/>
  <c r="Q60" i="24"/>
  <c r="R59" i="24"/>
  <c r="Q59" i="24"/>
  <c r="R58" i="24"/>
  <c r="Q58" i="24"/>
  <c r="R57" i="24"/>
  <c r="Q57" i="24"/>
  <c r="R56" i="24"/>
  <c r="Q56" i="24"/>
  <c r="R55" i="24"/>
  <c r="Q55" i="24"/>
  <c r="R54" i="24"/>
  <c r="Q54" i="24"/>
  <c r="R53" i="24"/>
  <c r="Q53" i="24"/>
  <c r="R51" i="24"/>
  <c r="Q51" i="24"/>
  <c r="R50" i="24"/>
  <c r="Q50" i="24"/>
  <c r="R49" i="24"/>
  <c r="Q49" i="24"/>
  <c r="R48" i="24"/>
  <c r="Q48" i="24"/>
  <c r="R47" i="24"/>
  <c r="Q47" i="24"/>
  <c r="R46" i="24"/>
  <c r="Q46" i="24"/>
  <c r="R45" i="24"/>
  <c r="Q45" i="24"/>
  <c r="R44" i="24"/>
  <c r="Q44" i="24"/>
  <c r="R43" i="24"/>
  <c r="Q43" i="24"/>
  <c r="R42" i="24"/>
  <c r="Q42" i="24"/>
  <c r="R41" i="24"/>
  <c r="Q41" i="24"/>
  <c r="R40" i="24"/>
  <c r="Q40" i="24"/>
  <c r="R39" i="24"/>
  <c r="Q39" i="24"/>
  <c r="R38" i="24"/>
  <c r="Q38" i="24"/>
  <c r="R37" i="24"/>
  <c r="Q37" i="24"/>
  <c r="R36" i="24"/>
  <c r="Q36" i="24"/>
  <c r="R35" i="24"/>
  <c r="Q35" i="24"/>
  <c r="R34" i="24"/>
  <c r="Q34" i="24"/>
  <c r="R33" i="24"/>
  <c r="Q33" i="24"/>
  <c r="R32" i="24"/>
  <c r="Q32" i="24"/>
  <c r="R31" i="24"/>
  <c r="Q31" i="24"/>
  <c r="R30" i="24"/>
  <c r="Q30" i="24"/>
  <c r="R29" i="24"/>
  <c r="Q29" i="24"/>
  <c r="R28" i="24"/>
  <c r="Q28" i="24"/>
  <c r="R27" i="24"/>
  <c r="Q27" i="24"/>
  <c r="R26" i="24"/>
  <c r="Q26" i="24"/>
  <c r="R25" i="24"/>
  <c r="Q25" i="24"/>
  <c r="R24" i="24"/>
  <c r="Q24" i="24"/>
  <c r="R23" i="24"/>
  <c r="Q23" i="24"/>
  <c r="R22" i="24"/>
  <c r="Q22" i="24"/>
  <c r="R21" i="24"/>
  <c r="Q21" i="24"/>
  <c r="R20" i="24"/>
  <c r="Q20" i="24"/>
  <c r="R19" i="24"/>
  <c r="Q19" i="24"/>
  <c r="R18" i="24"/>
  <c r="Q18" i="24"/>
  <c r="R17" i="24"/>
  <c r="Q17" i="24"/>
  <c r="R16" i="24"/>
  <c r="R67" i="24"/>
  <c r="K173" i="24"/>
  <c r="Q16" i="24"/>
  <c r="Q67" i="24"/>
  <c r="A1" i="24"/>
  <c r="G155" i="23"/>
  <c r="L164" i="23"/>
  <c r="G140" i="23"/>
  <c r="L163" i="23"/>
  <c r="F112" i="23"/>
  <c r="F111" i="23"/>
  <c r="F110" i="23"/>
  <c r="F109" i="23"/>
  <c r="F108" i="23"/>
  <c r="F107" i="23"/>
  <c r="F106" i="23"/>
  <c r="F105" i="23"/>
  <c r="F104" i="23"/>
  <c r="F103" i="23"/>
  <c r="F102" i="23"/>
  <c r="F101" i="23"/>
  <c r="F100" i="23"/>
  <c r="F99" i="23"/>
  <c r="F98" i="23"/>
  <c r="F97" i="23"/>
  <c r="F96" i="23"/>
  <c r="F95" i="23"/>
  <c r="F94" i="23"/>
  <c r="F93" i="23"/>
  <c r="W66" i="23"/>
  <c r="K160" i="23"/>
  <c r="V66" i="23"/>
  <c r="J160" i="23"/>
  <c r="U66" i="23"/>
  <c r="I160" i="23"/>
  <c r="T66" i="23"/>
  <c r="H160" i="23"/>
  <c r="S66" i="23"/>
  <c r="G160" i="23"/>
  <c r="R66" i="23"/>
  <c r="F160" i="23"/>
  <c r="X65" i="23"/>
  <c r="Q65" i="23"/>
  <c r="Y65" i="23"/>
  <c r="X64" i="23"/>
  <c r="Q64" i="23"/>
  <c r="Y64" i="23"/>
  <c r="X63" i="23"/>
  <c r="Q63" i="23"/>
  <c r="Y63" i="23"/>
  <c r="X62" i="23"/>
  <c r="Q62" i="23"/>
  <c r="Y62" i="23"/>
  <c r="X61" i="23"/>
  <c r="Q61" i="23"/>
  <c r="Y61" i="23"/>
  <c r="X60" i="23"/>
  <c r="Q60" i="23"/>
  <c r="Y60" i="23"/>
  <c r="X59" i="23"/>
  <c r="Q59" i="23"/>
  <c r="Y59" i="23"/>
  <c r="X58" i="23"/>
  <c r="Q58" i="23"/>
  <c r="Y58" i="23"/>
  <c r="X57" i="23"/>
  <c r="Q57" i="23"/>
  <c r="Y57" i="23"/>
  <c r="X56" i="23"/>
  <c r="Q56" i="23"/>
  <c r="Y56" i="23"/>
  <c r="X55" i="23"/>
  <c r="Q55" i="23"/>
  <c r="Y55" i="23"/>
  <c r="X54" i="23"/>
  <c r="Q54" i="23"/>
  <c r="Y54" i="23"/>
  <c r="X53" i="23"/>
  <c r="Q53" i="23"/>
  <c r="Y53" i="23"/>
  <c r="X52" i="23"/>
  <c r="Q52" i="23"/>
  <c r="Y52" i="23"/>
  <c r="X51" i="23"/>
  <c r="Q51" i="23"/>
  <c r="Y51" i="23"/>
  <c r="X50" i="23"/>
  <c r="Q50" i="23"/>
  <c r="Y50" i="23"/>
  <c r="X49" i="23"/>
  <c r="Q49" i="23"/>
  <c r="Y49" i="23"/>
  <c r="X48" i="23"/>
  <c r="Q48" i="23"/>
  <c r="Y48" i="23"/>
  <c r="X47" i="23"/>
  <c r="Q47" i="23"/>
  <c r="Y47" i="23"/>
  <c r="X46" i="23"/>
  <c r="Q46" i="23"/>
  <c r="Y46" i="23"/>
  <c r="X45" i="23"/>
  <c r="Q45" i="23"/>
  <c r="Y45" i="23"/>
  <c r="X44" i="23"/>
  <c r="Q44" i="23"/>
  <c r="Y44" i="23"/>
  <c r="X43" i="23"/>
  <c r="Q43" i="23"/>
  <c r="Y43" i="23"/>
  <c r="X42" i="23"/>
  <c r="Q42" i="23"/>
  <c r="Y42" i="23"/>
  <c r="X41" i="23"/>
  <c r="Q41" i="23"/>
  <c r="Y41" i="23"/>
  <c r="X40" i="23"/>
  <c r="Q40" i="23"/>
  <c r="Y40" i="23"/>
  <c r="X39" i="23"/>
  <c r="Q39" i="23"/>
  <c r="Y39" i="23"/>
  <c r="X38" i="23"/>
  <c r="Q38" i="23"/>
  <c r="Y38" i="23"/>
  <c r="X37" i="23"/>
  <c r="Q37" i="23"/>
  <c r="Y37" i="23"/>
  <c r="X36" i="23"/>
  <c r="Q36" i="23"/>
  <c r="Y36" i="23"/>
  <c r="X35" i="23"/>
  <c r="Q35" i="23"/>
  <c r="Y35" i="23"/>
  <c r="X34" i="23"/>
  <c r="Q34" i="23"/>
  <c r="Y34" i="23"/>
  <c r="X33" i="23"/>
  <c r="Q33" i="23"/>
  <c r="Y33" i="23"/>
  <c r="X32" i="23"/>
  <c r="Q32" i="23"/>
  <c r="Y32" i="23"/>
  <c r="X31" i="23"/>
  <c r="Q31" i="23"/>
  <c r="Y31" i="23"/>
  <c r="X30" i="23"/>
  <c r="Q30" i="23"/>
  <c r="Y30" i="23"/>
  <c r="X29" i="23"/>
  <c r="Q29" i="23"/>
  <c r="Y29" i="23"/>
  <c r="X28" i="23"/>
  <c r="Q28" i="23"/>
  <c r="Y28" i="23"/>
  <c r="X27" i="23"/>
  <c r="Q27" i="23"/>
  <c r="Y27" i="23"/>
  <c r="X26" i="23"/>
  <c r="Q26" i="23"/>
  <c r="Y26" i="23"/>
  <c r="X25" i="23"/>
  <c r="Q25" i="23"/>
  <c r="Y25" i="23"/>
  <c r="X24" i="23"/>
  <c r="Q24" i="23"/>
  <c r="Y24" i="23"/>
  <c r="X23" i="23"/>
  <c r="Q23" i="23"/>
  <c r="Y23" i="23"/>
  <c r="X22" i="23"/>
  <c r="Q22" i="23"/>
  <c r="Y22" i="23"/>
  <c r="X21" i="23"/>
  <c r="Q21" i="23"/>
  <c r="Y21" i="23"/>
  <c r="X20" i="23"/>
  <c r="Q20" i="23"/>
  <c r="Y20" i="23"/>
  <c r="X19" i="23"/>
  <c r="Q19" i="23"/>
  <c r="Y19" i="23"/>
  <c r="X18" i="23"/>
  <c r="Q18" i="23"/>
  <c r="Y18" i="23"/>
  <c r="X17" i="23"/>
  <c r="Q17" i="23"/>
  <c r="Y17" i="23"/>
  <c r="X16" i="23"/>
  <c r="Q16" i="23"/>
  <c r="Y16" i="23"/>
  <c r="X15" i="23"/>
  <c r="Q15" i="23"/>
  <c r="Y15" i="23"/>
  <c r="A2" i="23"/>
  <c r="A1" i="15"/>
  <c r="H15" i="15"/>
  <c r="H16" i="15"/>
  <c r="P16" i="15"/>
  <c r="H17" i="15"/>
  <c r="H18" i="15"/>
  <c r="H19" i="15"/>
  <c r="P19" i="15"/>
  <c r="H20" i="15"/>
  <c r="H21" i="15"/>
  <c r="P21" i="15"/>
  <c r="H22" i="15"/>
  <c r="H23" i="15"/>
  <c r="H24" i="15"/>
  <c r="H25" i="15"/>
  <c r="P25" i="15"/>
  <c r="H26" i="15"/>
  <c r="H27" i="15"/>
  <c r="P27" i="15"/>
  <c r="H28" i="15"/>
  <c r="H29" i="15"/>
  <c r="H30" i="15"/>
  <c r="H31" i="15"/>
  <c r="H32" i="15"/>
  <c r="H33" i="15"/>
  <c r="P33" i="15"/>
  <c r="H34" i="15"/>
  <c r="I35" i="15"/>
  <c r="J35" i="15"/>
  <c r="K35" i="15"/>
  <c r="L35" i="15"/>
  <c r="H35" i="15"/>
  <c r="A154" i="26"/>
  <c r="A158" i="26"/>
  <c r="K150" i="26"/>
  <c r="K152" i="26"/>
  <c r="K172" i="24"/>
  <c r="A79" i="25"/>
  <c r="D97" i="25"/>
  <c r="F97" i="25"/>
  <c r="F103" i="25"/>
  <c r="L164" i="25"/>
  <c r="C97" i="25"/>
  <c r="K145" i="26"/>
  <c r="C88" i="26"/>
  <c r="D88" i="26"/>
  <c r="F88" i="26"/>
  <c r="F94" i="26"/>
  <c r="K147" i="26"/>
  <c r="A155" i="26"/>
  <c r="A79" i="26"/>
  <c r="P35" i="15"/>
  <c r="C82" i="24"/>
  <c r="D82" i="24"/>
  <c r="E114" i="24"/>
  <c r="Y76" i="25"/>
  <c r="L163" i="25"/>
  <c r="L162" i="25"/>
  <c r="F82" i="24"/>
  <c r="E115" i="24"/>
  <c r="E117" i="24"/>
  <c r="E119" i="24"/>
  <c r="E118" i="24"/>
  <c r="A171" i="25"/>
  <c r="A174" i="25"/>
  <c r="L167" i="25"/>
  <c r="L169" i="25"/>
  <c r="A172" i="25"/>
  <c r="A120" i="24"/>
  <c r="A121" i="24"/>
  <c r="E122" i="24"/>
  <c r="K174" i="24"/>
  <c r="K177" i="24"/>
  <c r="K179" i="24"/>
  <c r="X66" i="23"/>
  <c r="F113" i="23"/>
  <c r="F89" i="23"/>
  <c r="C86" i="23"/>
  <c r="Y84" i="23"/>
  <c r="D86" i="23"/>
  <c r="Y66" i="23"/>
  <c r="L161" i="23"/>
  <c r="L160" i="23"/>
  <c r="F86" i="23"/>
  <c r="Y88" i="23"/>
  <c r="Y85" i="23"/>
  <c r="Y87" i="23"/>
  <c r="Y89" i="23"/>
  <c r="L90" i="23"/>
  <c r="Y93" i="23"/>
  <c r="L162" i="23"/>
  <c r="L165" i="23"/>
  <c r="L167" i="23"/>
  <c r="L92" i="23"/>
</calcChain>
</file>

<file path=xl/sharedStrings.xml><?xml version="1.0" encoding="utf-8"?>
<sst xmlns="http://schemas.openxmlformats.org/spreadsheetml/2006/main" count="475" uniqueCount="202">
  <si>
    <t>mensmaanden</t>
  </si>
  <si>
    <t>Jaar 1</t>
  </si>
  <si>
    <t>Jaar 2</t>
  </si>
  <si>
    <t>Jaar 3</t>
  </si>
  <si>
    <t>woon-werk</t>
  </si>
  <si>
    <t>Jaar 4</t>
  </si>
  <si>
    <t xml:space="preserve"> Jaar 1</t>
  </si>
  <si>
    <t xml:space="preserve"> Jaar 2</t>
  </si>
  <si>
    <t xml:space="preserve"> Jaar 3</t>
  </si>
  <si>
    <t xml:space="preserve"> Jaar 4</t>
  </si>
  <si>
    <t>Omschrijving</t>
  </si>
  <si>
    <t>Ingebrachte kost</t>
  </si>
  <si>
    <t>Overige kosten</t>
  </si>
  <si>
    <t>Subtotaal</t>
  </si>
  <si>
    <t>Personeel</t>
  </si>
  <si>
    <t>Kost</t>
  </si>
  <si>
    <t>bezettingsgraad voor project (in %) (1)</t>
  </si>
  <si>
    <t>Afschrijfkost in projectperiode (1)</t>
  </si>
  <si>
    <t>mensjaren</t>
  </si>
  <si>
    <t>totaal</t>
  </si>
  <si>
    <t>Totaal Personeelskosten</t>
  </si>
  <si>
    <t>Naam van de onderaannemer</t>
  </si>
  <si>
    <t>Omschrijving van de onderaanneming + kostendriver (aantal mensmaanden; aantal testen; …)</t>
  </si>
  <si>
    <t>kost</t>
  </si>
  <si>
    <t>GROTE Kost</t>
  </si>
  <si>
    <t>Omschrijving en motivatie van de grote kost</t>
  </si>
  <si>
    <t>Personeelskosten</t>
  </si>
  <si>
    <t>Grote Onderaannemingen</t>
  </si>
  <si>
    <t>Grote Kost</t>
  </si>
  <si>
    <t>Totale projectkost</t>
  </si>
  <si>
    <t xml:space="preserve">De totale in te brengen overige kost (direct + indirect) is aldus : </t>
  </si>
  <si>
    <t>Medewerkers vergoed op factuurbasis en met langlopend engagement voor de projectpartner</t>
  </si>
  <si>
    <t xml:space="preserve"> Jaar 5</t>
  </si>
  <si>
    <t xml:space="preserve"> Jaar 6</t>
  </si>
  <si>
    <t xml:space="preserve">  </t>
  </si>
  <si>
    <t>Hospitalisatie</t>
  </si>
  <si>
    <t>Toelichting bij de Personeelskosten</t>
  </si>
  <si>
    <t>toelichting variabele verloning:
toelichting medewerkers op factuurbasis:
Andere:</t>
  </si>
  <si>
    <t>Toelichting bij de grote onderaannemingen</t>
  </si>
  <si>
    <t>Toelichting bij de grote kost</t>
  </si>
  <si>
    <t>Indien deze rubriek wordt ingevuld, dient deze bij de projectaanvraag grondig gemotiveerd te worden.  Hieruit moet  blijken dat de maximale overige kosten niet volstaan en moet duidelijk uitgelegd worden waaruit de grote kost bestaat.</t>
  </si>
  <si>
    <t>Totaal</t>
  </si>
  <si>
    <t>maaltijdcheque:</t>
  </si>
  <si>
    <t>woonwerkverkeer:</t>
  </si>
  <si>
    <t>bedrijfswagen</t>
  </si>
  <si>
    <t>groepsverzekering</t>
  </si>
  <si>
    <t>hospitalisatieverz</t>
  </si>
  <si>
    <t>basistoeslag</t>
  </si>
  <si>
    <t>Ingebracht</t>
  </si>
  <si>
    <t>Totaal directe kost</t>
  </si>
  <si>
    <t xml:space="preserve">Omschrijving </t>
  </si>
  <si>
    <t>Afschrijfkost in project-periode (1)</t>
  </si>
  <si>
    <t xml:space="preserve">Bij projecttypes, georganiseerd in oproepen, vragen wij u in onderstaande tabel deze directe overige kosten verder te specifiëren. </t>
  </si>
  <si>
    <t>Mensmaanden</t>
  </si>
  <si>
    <t>Land</t>
  </si>
  <si>
    <t>Omschrijving van de onderaanneming</t>
  </si>
  <si>
    <t>Column1</t>
  </si>
  <si>
    <t>jaar 2</t>
  </si>
  <si>
    <t>jaar 3</t>
  </si>
  <si>
    <t>jaar 4</t>
  </si>
  <si>
    <t>jaar 5</t>
  </si>
  <si>
    <t>jaar 6</t>
  </si>
  <si>
    <t>Jaar 5</t>
  </si>
  <si>
    <t>Jaar 6</t>
  </si>
  <si>
    <t>bezettings-graad voor project 
(in %) (1)</t>
  </si>
  <si>
    <t>jaar 1</t>
  </si>
  <si>
    <t>Partner 1</t>
  </si>
  <si>
    <t>Partner 2</t>
  </si>
  <si>
    <t>Partner 3</t>
  </si>
  <si>
    <t>Partner 4</t>
  </si>
  <si>
    <t>Partner 5</t>
  </si>
  <si>
    <t>mensmaanden personeel</t>
  </si>
  <si>
    <t>Toelichting bij de overige DIRECTE kosten</t>
  </si>
  <si>
    <t>Grote onderaannemingen (vanaf 8.500 EUR). Grote onderaannemingen zijn bij de projectaanvraag te motiveren, hetzij via een offerte, een factuur van vergelijkbare opdracht of een gemotiveerde kostenschatting.
 Bij de afrekening worden facturen en betalingsbewijzen meegestuurd
Grote onderaannemingen kunnen enkel afgezonderd worden indien er geen ruimte is binnen de overige kost.
Grote onderaannemingen (vanaf 8.500 EUR). Grote onderaannemingen zijn bij de projectaanvraag te motiveren, hetzij via een offerte, een factuur van vergelijkbare opdracht of een gemotiveerde kostenschatting.</t>
  </si>
  <si>
    <t>Totalen per partner bij aanvraag</t>
  </si>
  <si>
    <t>Gevraagde subsidie %</t>
  </si>
  <si>
    <t>Gevraagde subsidie</t>
  </si>
  <si>
    <t>Partner 6</t>
  </si>
  <si>
    <t>Partner 7</t>
  </si>
  <si>
    <t>Partner 8</t>
  </si>
  <si>
    <t>Partner 9</t>
  </si>
  <si>
    <t>Partner 10</t>
  </si>
  <si>
    <t>Partner 11</t>
  </si>
  <si>
    <t>Partner 12</t>
  </si>
  <si>
    <t>Partner 13</t>
  </si>
  <si>
    <t>Partner 14</t>
  </si>
  <si>
    <t>Partner 15</t>
  </si>
  <si>
    <t>Partner 16</t>
  </si>
  <si>
    <t>Partner 17</t>
  </si>
  <si>
    <t>Partner 18</t>
  </si>
  <si>
    <t>Partner 19</t>
  </si>
  <si>
    <t>Partner 20</t>
  </si>
  <si>
    <t>Projecttitel:</t>
  </si>
  <si>
    <t>Projectnummer (indien gekend):</t>
  </si>
  <si>
    <t>Nuttige links:</t>
  </si>
  <si>
    <t>Naam organisatie:</t>
  </si>
  <si>
    <t>Contactpersoon voor bijkomende informatie (naam, telefoonnummer en emailadres):</t>
  </si>
  <si>
    <t>Code (1)</t>
  </si>
  <si>
    <t>maaltijdcheques</t>
  </si>
  <si>
    <t>Naam of personeelscategorie</t>
  </si>
  <si>
    <t>OVERIGE KOSTEN (directe en indirecte kosten)</t>
  </si>
  <si>
    <t>Totalen</t>
  </si>
  <si>
    <t>Projectgegevens</t>
  </si>
  <si>
    <t xml:space="preserve"> toeslag</t>
  </si>
  <si>
    <t>Toelichting bij de directe overige kosten</t>
  </si>
  <si>
    <t>Gevraagd subsidiepercentage</t>
  </si>
  <si>
    <t>kostendriver (aantal mensmaanden; aantal testen; …)</t>
  </si>
  <si>
    <t xml:space="preserve">PERSONEEL
(organisaties die werken op basis van marktverloning)
</t>
  </si>
  <si>
    <t>Personeelskost op het project (€)</t>
  </si>
  <si>
    <t>PERSONEEL   
(organisaties die werken met referentie aan overheidsbarema's)</t>
  </si>
  <si>
    <t>Werknemers (w), werknemers met variabel loon (wv), onbezoldigden (o) en facturerenden (f) (1)</t>
  </si>
  <si>
    <t>Kost (€)</t>
  </si>
  <si>
    <t>kost (€)</t>
  </si>
  <si>
    <t>ingebracht (€)</t>
  </si>
  <si>
    <t xml:space="preserve">Geef de totale directe kost (€): </t>
  </si>
  <si>
    <t>Ingebracht (€)</t>
  </si>
  <si>
    <t>Grote onderaannemingen (vanaf 8.500 euro) moeten afzonderlijk begroot worden, ook al is er nog ruimte binnen de overige kosten.  Deze onderaannemingen moeten gemotiveerd worden hetzij via een offerte, factuur van vergelijkbare opdracht of een gemotiveerde kostenschatting in bijlage of hieronder.</t>
  </si>
  <si>
    <t>in te zetten mensmaanden op het project</t>
  </si>
  <si>
    <t>toelichting variabele verloning:
toelichting medewerkers op factuurbasis (langlopend engagement, nood aan en omvang van overige kosten):
Andere:</t>
  </si>
  <si>
    <t>indirecte kost (€)</t>
  </si>
  <si>
    <t>INDIRECTE overige kosten</t>
  </si>
  <si>
    <t>DIRECTE overige kosten</t>
  </si>
  <si>
    <t>max. overige kost/mensjaar (€)</t>
  </si>
  <si>
    <t>berekende max. overige kost (€)</t>
  </si>
  <si>
    <t>verminderd met indirecte kost (€)</t>
  </si>
  <si>
    <t>berekende max. DIRECTE overige kost (€)</t>
  </si>
  <si>
    <t>Indien gewenst kan u hier de directe kosten verder toelichten.</t>
  </si>
  <si>
    <t>Totaal (€)</t>
  </si>
  <si>
    <t>1.Enkel bedrijfswagen, maaltijdcheques, woon-werkverkeer, hospitalisatie- en groepsverzekering zijn aanvaardbare extralegale voordelen.</t>
  </si>
  <si>
    <t xml:space="preserve"> indirecte kost (€)</t>
  </si>
  <si>
    <t xml:space="preserve">Geef de totale directe kost (€) : </t>
  </si>
  <si>
    <t>Naam coördinerende organisatie:</t>
  </si>
  <si>
    <t>Partner(1)</t>
  </si>
  <si>
    <t>1 Naam van de partnerorganisatie invullen</t>
  </si>
  <si>
    <t>Personeels-kosten (€)</t>
  </si>
  <si>
    <t>Overige kosten (€)</t>
  </si>
  <si>
    <t>Grote onder-aannemingen (€)</t>
  </si>
  <si>
    <t>Grote kost (€)</t>
  </si>
  <si>
    <t>Gevraagde subsidie (€)</t>
  </si>
  <si>
    <t>GROTE ONDERAANNEMINGEN (vanaf 8.500 euro excl BTW)</t>
  </si>
  <si>
    <t>GROTE ONDERAANNEMINGEN (vanaf 8.500 EUR excl BTW)</t>
  </si>
  <si>
    <t>Grote kosten worden uitzonderlijk toegestaan, mits grondige motivatie. Ze zijn duidelijk identificeerbaar in een projectbegroting en ze zijn van die aard dat ze niet kunnen beschouwd als grote onderaanneming. Uit de motivatie moet blijken dat het (maximaal toegelaten) bedrag 'overige kosten' in de projectbegroting niet volstaat om de 'grote kost' op te vangen en er moet duidelijk uitgelegd worden waaruit de grote kosten bestaan (aan de hand van offertes, auditverslagen).</t>
  </si>
  <si>
    <t>Grote kosten worden uitzonderlijk toegestaan mits grondige motivatie. Ze zijn duidelijk identificeerbaar in een projectbegroting en ze zijn van die aard dat ze niet kunnen beschouwd worden als grote onderaanneming. Uit de motivatie moet blijken dat het (maximaal toegelaten) bedrag 'overige kosten' in de projectbegroting niet volstaat om de 'grote kost' op te vangen en er moet duidelijk uitgelegd worden waaruit de grote kosten bestaan (aan de hand van vb offertes, auditverslagen)</t>
  </si>
  <si>
    <t>w</t>
  </si>
  <si>
    <t>wv</t>
  </si>
  <si>
    <t>f</t>
  </si>
  <si>
    <t>o</t>
  </si>
  <si>
    <t>code</t>
  </si>
  <si>
    <t>Controleberekening maximaal inbrengbare DIRECTE overige kosten (5)</t>
  </si>
  <si>
    <t>5. Deze tabel berekent de maximale overige kost op basis van 40.000 euro per mensjaar.</t>
  </si>
  <si>
    <t>3. Standaard wordt in dit veld het maximum van 20.000 EUR voorgesteld. Indien men echter verwacht dat deze kosten lager liggen, moet dit bedrag gewijzigd worden</t>
  </si>
  <si>
    <t xml:space="preserve">Jaarlijks brutoloon of jaarlijkse kost (€ )(2)
</t>
  </si>
  <si>
    <r>
      <rPr>
        <sz val="8.5"/>
        <rFont val="Arial"/>
        <family val="2"/>
      </rPr>
      <t>Extralegale voordelen (3)</t>
    </r>
    <r>
      <rPr>
        <i/>
        <sz val="8.5"/>
        <rFont val="Arial"/>
        <family val="2"/>
      </rPr>
      <t xml:space="preserve">
zet "x" indien van toepassing</t>
    </r>
  </si>
  <si>
    <t>indirecte kost / mensjaar (€)(4)</t>
  </si>
  <si>
    <t>4. Standaard wordt in dit veld het maximum van 20.000 EUR voorgesteld. Indien men echter verwacht dat deze kosten lager liggen, moet dit bedrag gewijzigd worden</t>
  </si>
  <si>
    <t>afschrijfkost (€)(6)</t>
  </si>
  <si>
    <t>bezettingsgraad (6)</t>
  </si>
  <si>
    <t>6. Het afschrijfregime komt overeen met de eigen boekhoudkundige verwerking. Indien het materiaal niet wordt afgeschreven moet de kolom afschrijfkost en bezettingsgraad niet worden ingevuld.</t>
  </si>
  <si>
    <t>Jaarlijkse personeelskost (€) inclusief eventuele extralegale voordelen (1)(2)</t>
  </si>
  <si>
    <t>indirecte 
kosten (€)(3)</t>
  </si>
  <si>
    <t>Afschrijfkost in project-periode (€) (4)</t>
  </si>
  <si>
    <t>bezettings-graad voor project (in %) (4)</t>
  </si>
  <si>
    <t>4. Het afschrijfregime komt overeen met de eigen boekhoudkundige verwerking. Indien het materiaal niet wordt afgeschreven moet de kolom afschrijfkost en bezettingsgraad niet worden ingevuld.</t>
  </si>
  <si>
    <t>Projectperiode (startdatum, eindddatum):</t>
  </si>
  <si>
    <t>Dit tabblad moet enkel ingevuld worden wanneer er meerdere partners betrokken zijn in het project.</t>
  </si>
  <si>
    <t xml:space="preserve">Toelichting </t>
  </si>
  <si>
    <t>Onderzoeks-partner</t>
  </si>
  <si>
    <t>Financiële gegevens uit de overeenkomst (of eventueel aangepast via latere addenda)</t>
  </si>
  <si>
    <t>Projectbegroting (€)</t>
  </si>
  <si>
    <r>
      <t xml:space="preserve">Gelieve hier links de cijfers over te nemen uit de overeenkomst of uit latere addenda (indien van toepassing). Dit laat ons toe om te berekenen of er substantiële verschuivingen van toepassing zijn. Indien dit het geval is, kunt u deze onderaan dit tabblad toelichten.
</t>
    </r>
    <r>
      <rPr>
        <b/>
        <sz val="8.5"/>
        <rFont val="Arial"/>
        <family val="2"/>
      </rPr>
      <t xml:space="preserve">Voor de indirecte kost (overhead) werd standaard 20.000€/mensjaar voorzien.  Indien u bij de aanvraag een lagere indirecte overige kost heeft opgegeven, neemt u dat bedrag over. </t>
    </r>
    <r>
      <rPr>
        <sz val="8.5"/>
        <rFont val="Arial"/>
        <family val="2"/>
      </rPr>
      <t xml:space="preserve"> </t>
    </r>
  </si>
  <si>
    <t>Maximale subsidiebedrag (€)</t>
  </si>
  <si>
    <t xml:space="preserve">Personeelskosten </t>
  </si>
  <si>
    <t>met als aantal voorziene mensmaanden :</t>
  </si>
  <si>
    <r>
      <t xml:space="preserve">met als  bedrag </t>
    </r>
    <r>
      <rPr>
        <b/>
        <sz val="8.5"/>
        <rFont val="Arial"/>
        <family val="2"/>
      </rPr>
      <t>indirecte overige kosten/mensjaar</t>
    </r>
    <r>
      <rPr>
        <sz val="8.5"/>
        <rFont val="Arial"/>
        <family val="2"/>
      </rPr>
      <t xml:space="preserve"> :</t>
    </r>
  </si>
  <si>
    <t>Grote onderaanneming</t>
  </si>
  <si>
    <t>Grote kost</t>
  </si>
  <si>
    <t>ingezette mensmaanden op het project</t>
  </si>
  <si>
    <t>Toelichting bij de Personeelskosten - indien wijziging tov de (bij overeenkomst) goedgekeurde personeelsinzet</t>
  </si>
  <si>
    <t>toelichting variabele verloning: 
toelichting medewerkers op factuurbasis:
Andere:</t>
  </si>
  <si>
    <t>4. Hier wordt het bedrag van de overeenkomst overgenomen.</t>
  </si>
  <si>
    <t>TOTALE OVERIGE KOSTEN</t>
  </si>
  <si>
    <t>(Eventueel) Motivatie van de directe overige kosten</t>
  </si>
  <si>
    <t>Indien gewenst kunt u hier de directe overige kosten toelichten</t>
  </si>
  <si>
    <r>
      <t xml:space="preserve">Grote onderaannemingen (vanaf 8.500 euro) moeten afzonderlijk gerapporteerd worden, ook al is er nog ruimte binnen de overige kosten.  Indien gewenst kan hier bijkomende toelichting gegeven worden.  
</t>
    </r>
    <r>
      <rPr>
        <b/>
        <sz val="8.5"/>
        <rFont val="Arial"/>
        <family val="2"/>
      </rPr>
      <t>Factuur en betalingsbewijs van elke onderaanneming dienen toegevoegd te worden in bijlage aan dit verslag.</t>
    </r>
  </si>
  <si>
    <r>
      <t xml:space="preserve">Deze rubriek kan enkel ingevuld worden indien deze bij de projectaanvraag werd gemotiveerd.  
</t>
    </r>
    <r>
      <rPr>
        <b/>
        <sz val="8.5"/>
        <rFont val="Arial"/>
        <family val="2"/>
      </rPr>
      <t>De facturen worden in bijlage toegevoegd aan dit verslag.</t>
    </r>
  </si>
  <si>
    <t>Omschrijving van de grote kost</t>
  </si>
  <si>
    <t>Totaal gemaakte kosten</t>
  </si>
  <si>
    <r>
      <t xml:space="preserve">Grote onderaannemingen (vanaf 8.500 euro) moeten afzonderlijk opgegeven worden, ook al is er nog ruimte binnen de overige kosten.  Indien gewenst kan hier bijkomende toelichting gegeven worden.  
</t>
    </r>
    <r>
      <rPr>
        <b/>
        <sz val="8.5"/>
        <rFont val="Arial"/>
        <family val="2"/>
      </rPr>
      <t>Factuur en betalingsbewijs van elke onderaanneming dienen toegevoegd te worden in bijlage aan dit verslag.</t>
    </r>
  </si>
  <si>
    <t>3. Hier wordt het bedrag van de overeenkomst overgenomen.</t>
  </si>
  <si>
    <t>indirecte kost / mensjaar (€)(3)</t>
  </si>
  <si>
    <t>1. Enkel bedrijfswagen, maaltijdcheques, woon-werkverkeer, hospitalisatie- en groepsverzekering zijn aanvaardbare extralegale voordelen.</t>
  </si>
  <si>
    <r>
      <t xml:space="preserve">Gelieve hier links de cijfers over te nemen uit de overeenkomst of uit latere addenda (indien van toepassing). Dit laat ons toe om te berekenen of er substantiële verschuivingen van toepassing zijn. Indien dit het geval is, kunt u deze onderaan dit tabblad toelichten.
</t>
    </r>
    <r>
      <rPr>
        <b/>
        <sz val="8.5"/>
        <rFont val="Arial"/>
        <family val="2"/>
      </rPr>
      <t xml:space="preserve">Voor de indirecte kost (overhead) werd standaard 20.000€/mensjaar voorzien.  Indien u bij de aanvraag een lagere indirecte overige kost heeft opgegeven, neemt u dat bedrag over.  </t>
    </r>
  </si>
  <si>
    <t>verificatie@vlaio.be</t>
  </si>
  <si>
    <t>Toelichtingsdocument bij het kostenmodel</t>
  </si>
  <si>
    <r>
      <t xml:space="preserve">1. De kolom ‘code’ moet ingevuld worden met 1 van volgende codes. Velden die niet relevant zijn voor een code zullen grijs kleuren, d.w.z. niet in te vullen. 
</t>
    </r>
    <r>
      <rPr>
        <b/>
        <sz val="8"/>
        <rFont val="Arial"/>
        <family val="2"/>
      </rPr>
      <t>w</t>
    </r>
    <r>
      <rPr>
        <sz val="8"/>
        <rFont val="Arial"/>
        <family val="2"/>
      </rPr>
      <t xml:space="preserve">: voor projectleden met een werknemerssttatuut
</t>
    </r>
    <r>
      <rPr>
        <b/>
        <sz val="8"/>
        <rFont val="Arial"/>
        <family val="2"/>
      </rPr>
      <t>wv</t>
    </r>
    <r>
      <rPr>
        <sz val="8"/>
        <rFont val="Arial"/>
        <family val="2"/>
      </rPr>
      <t xml:space="preserve">: voor projectleden met een werknemersstatuut die een variabele verloning ontvangen. Deze variabele verloning mag bij het brutoloon geteld worden en moet in de tabel hieronder toegelicht worden.
</t>
    </r>
    <r>
      <rPr>
        <b/>
        <sz val="8"/>
        <rFont val="Arial"/>
        <family val="2"/>
      </rPr>
      <t>o</t>
    </r>
    <r>
      <rPr>
        <sz val="8"/>
        <rFont val="Arial"/>
        <family val="2"/>
      </rPr>
      <t xml:space="preserve">: (onbezoldigde) voor projectleden die zichzelf geen loon uitkeren. 
</t>
    </r>
    <r>
      <rPr>
        <b/>
        <sz val="8"/>
        <rFont val="Arial"/>
        <family val="2"/>
      </rPr>
      <t>f</t>
    </r>
    <r>
      <rPr>
        <sz val="8"/>
        <rFont val="Arial"/>
        <family val="2"/>
      </rPr>
      <t xml:space="preserve">:  voor projectleden die gefactureerd worden. Deze categorie moet in de tabel hieronder toegelicht worden.
2. U vult het factuurbedrag in, of de jaarlijkse brutoloonkost.  Het jaarlijks brutoloon is de kost van 12 maandlonen, excl. vakantiegeld en 13de maand. De kost moet steeds worden uitgedrukt als een 100% tewerkstelling. Dit kunt u doen door de reële kost te delen door het tewerkingstellingspercentage van uw arbeidsovereenkomst.  Dit is niet de bezettingsgraad op het project; deze wordt opgegeven in de kolom 'ingezette mensmaanden op het project'.
Een voorbeeld: X werkt deeltijds (50%) en zijn brutoloon = 2.000 EUR/mnd. Dan wordt de totale jaarlijks brutoloon = (2.000*12)/50% = 48.000 EUR.
Indien deze persoon voltijds op het project werkt (=bezettingsgraad), moeten er jaarlijks 6 mensmaanden gerapporteerd worden.
3. Andere extralegale voordelen dan vermeld in deze tabel worden niet aanvaard. De combinatie woonwerkverkeer en bedrijfswagen is niet mogelijk.
</t>
    </r>
  </si>
  <si>
    <t xml:space="preserve">De aanvrager neemt er kennis van dat het Agentschap Innoveren en Ondernemen steeds de subsidie kan herzien en terugvorderen indien een partij met het oog op de subsidie of enig ander aan de overeenkomst verbonden voordeel, onjuiste of onvolledige verklaringen heeft afgelegd. </t>
  </si>
  <si>
    <t>2. Deze brutoloonkost moet steeds worden uitgedrukt als een 100% tewerkstelling. Dit kunt u doen door de reële brutoloonkost te delen door het tewerkingstellingspercentage. Dit is niet de bezettingsgraad op het project; deze wordt opgegeven in de kolom 'ingezette mensmaanden op het project'.
Een voorbeeld: X werkt deeltijds (50%) en zijn brutoloonkost = 30.000 EUR/jr. Dan wordt de totale brutoloonkost = 30.000/50% = 60.000 EUR.
Indien deze persoon voltijds op het project werkt (=bezettingsgraad), moeten er jaarlijks 6 mensmaanden gerapporteerd worden.</t>
  </si>
  <si>
    <t xml:space="preserve">Dit projectoverzicht  vormt ook de basis voor communicatie met het Agentschap Innoveren en Ondernemen tijdens de uitvoering van uw project.  Eventuele aanvragen tot verschuiving tussen de diverse partners worden aangevraagd aan de hand van dit overzicht.  Hieronder wordt dan de nodige toelichting gegeven.  Wanneer het project afgelopen is, gebruikt u dit overzicht als samenvatting van het financiële eindverslag van uw consortium.  </t>
  </si>
  <si>
    <t xml:space="preserve">1. De kolom ‘code’ moet ingevuld worden met 1 van volgende codes. Velden die niet relevant zijn voor een code zullen grijs kleuren, d.w.z. niet in te vullen. 
w: voor projectleden met een werknemerssttatuut
wv: voor projectleden met een werknemersstatuut die een variabele verloning ontvangen. Deze variabele verloning mag bij het brutoloon geteld worden en moet in de tabel hieronder toegelicht worden.
o: (onbezoldigde) voor projectleden die zichzelf geen loon uitkeren. 
f:  voor projectleden die gefactureerd worden. Deze categorie moet in de tabel hieronder toegelicht worden.
Bedrijfsleiders die zich een loon laten uitbetalen vallen ook onder deze categorie. Onder jaarlijks loonkost wordt verstaan (i) het loon zoals vermeld onder vak 9 van de fiscale fiche 281.20 en (ii) de sociale lasten. Voordelen m.b.t. groepsverzekering/aanvullend pensioen, huisvestingskosten, auto,...worden door het Agentschap Innoveren en Ondernemen niet aanvaard als personeelskost vermits deze aftrekbaar zijn in de vennootschapsbelasting. Enkel en alleen als deze voordelen belast worden als voordeel alle aard (en aldus vermeld op fiche 281.20) zijn deze aanvaardbaar als personeelskost.
2. U vult het factuurbedrag in, of de jaarlijkse brutoloonkost.  Het jaarlijks brutoloon is de kost van 12 maandlonen, excl. vakantiegeld en 13de maand. De kost moet steeds worden uitgedrukt als een 100% tewerkstelling. Dit kunt u doen door de reële kost te delen door het tewerkingstellingspercentage van uw arbeidsovereenkomst.  Dit is niet de bezettingsgraad op het project; deze wordt opgegeven in de kolom 'ingezette mensmaanden op het project'.
Een voorbeeld: X werkt deeltijds (50%) en zijn brutoloon = 2.000 EUR/mnd. Dan wordt de totale jaarlijks brutoloon = (2.000*12)/50% = 48.000 EUR.
Indien deze persoon voltijds op het project werkt (=bezettingsgraad), moeten er jaarlijks 6 mensmaanden gerapporteerd worden.
3. Andere extralegale voordelen dan vermeld in deze tabel worden niet aanvaard. De combinatie woonwerkverkeer en bedrijfswagen is niet mogelijk.
</t>
  </si>
  <si>
    <t>2. De kost moet steeds worden uitgedrukt als een 100% tewerkstelling. Dit kunt u doen door de reële kost te delen door het tewerkingstellingspercentage van uw arbeidsovereenkomst.  Dit is niet de bezettingsgraad op het project; deze wordt opgegeven in de kolom 'ingezette mensmaanden op het project'.
Een voorbeeld: X werkt deeltijds (50%) en zijn brutoloon = 2.000 EUR/mnd. Dan wordt de totale jaarlijks brutoloon = (2.000*12)/50% = 48.000 EUR.
Indien deze persoon voltijds op het project werkt (=bezettingsgraad), moeten er jaarlijks 6 mensmaanden gerapporteerd worden.</t>
  </si>
  <si>
    <r>
      <t xml:space="preserve">De aanvrager verklaart enkel reëel gemaakte kosten opgegeven te hebben in dit verslag en dat de door hem meegedeelde gegevens en kosten in dit verslag </t>
    </r>
    <r>
      <rPr>
        <b/>
        <u/>
        <sz val="12"/>
        <rFont val="Arial"/>
        <family val="2"/>
      </rPr>
      <t>volledig en definitief</t>
    </r>
    <r>
      <rPr>
        <b/>
        <sz val="12"/>
        <rFont val="Arial"/>
        <family val="2"/>
      </rPr>
      <t xml:space="preserve"> zijn.  Hij neemt er kennis van dat het Agentschap Innoveren en Ondernemen steeds de subsidie kan herzien en terugvorderen indien een partij met het oog op de subsidie of enig ander aan de overeenkomst verbonden voordeel, onjuiste of onvolledige verklaringen heeft afgelegd. </t>
    </r>
  </si>
  <si>
    <t>Ondernemingsnummer (Belgische onderneming)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</si>
</sst>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7" formatCode="_ * #,##0_ ;_ * \-#,##0_ ;_ * &quot;-&quot;_ ;_ @_ "/>
    <numFmt numFmtId="178" formatCode="_ &quot;€&quot;\ * #,##0.00_ ;_ &quot;€&quot;\ * \-#,##0.00_ ;_ &quot;€&quot;\ * &quot;-&quot;??_ ;_ @_ "/>
    <numFmt numFmtId="179" formatCode="_ * #,##0.00_ ;_ * \-#,##0.00_ ;_ * &quot;-&quot;??_ ;_ @_ "/>
    <numFmt numFmtId="180" formatCode="&quot;€&quot;\ #,##0"/>
    <numFmt numFmtId="181" formatCode="&quot;€&quot;\ #,##0.00"/>
    <numFmt numFmtId="182" formatCode="#,##0_ ;\-#,##0\ "/>
    <numFmt numFmtId="183" formatCode=";;;"/>
    <numFmt numFmtId="184" formatCode="0.0%"/>
  </numFmts>
  <fonts count="33" x14ac:knownFonts="1">
    <font>
      <sz val="10"/>
      <name val="MS Sans Serif"/>
    </font>
    <font>
      <sz val="10"/>
      <name val="MS Sans Serif"/>
      <family val="2"/>
    </font>
    <font>
      <sz val="10"/>
      <name val="Arial"/>
      <family val="2"/>
    </font>
    <font>
      <b/>
      <sz val="10"/>
      <name val="Arial"/>
      <family val="2"/>
    </font>
    <font>
      <i/>
      <sz val="10"/>
      <name val="Arial"/>
      <family val="2"/>
    </font>
    <font>
      <sz val="12"/>
      <name val="Arial"/>
      <family val="2"/>
    </font>
    <font>
      <b/>
      <sz val="8.5"/>
      <name val="Arial"/>
      <family val="2"/>
    </font>
    <font>
      <sz val="8.5"/>
      <name val="Arial"/>
      <family val="2"/>
    </font>
    <font>
      <i/>
      <sz val="8.5"/>
      <name val="Arial"/>
      <family val="2"/>
    </font>
    <font>
      <b/>
      <u/>
      <sz val="8.5"/>
      <name val="Arial"/>
      <family val="2"/>
    </font>
    <font>
      <sz val="8"/>
      <name val="Arial"/>
      <family val="2"/>
    </font>
    <font>
      <sz val="8.5"/>
      <name val="MS Sans Serif"/>
      <family val="2"/>
    </font>
    <font>
      <sz val="10"/>
      <name val="MS Sans Serif"/>
      <family val="2"/>
    </font>
    <font>
      <b/>
      <sz val="8"/>
      <name val="Arial"/>
      <family val="2"/>
    </font>
    <font>
      <b/>
      <sz val="8.5"/>
      <name val="MS Sans Serif"/>
      <family val="2"/>
    </font>
    <font>
      <b/>
      <sz val="12"/>
      <name val="Arial"/>
      <family val="2"/>
    </font>
    <font>
      <b/>
      <u/>
      <sz val="12"/>
      <name val="Arial"/>
      <family val="2"/>
    </font>
    <font>
      <u/>
      <sz val="10"/>
      <color theme="10"/>
      <name val="MS Sans Serif"/>
      <family val="2"/>
    </font>
    <font>
      <sz val="8.5"/>
      <color theme="1"/>
      <name val="Arial"/>
      <family val="2"/>
    </font>
    <font>
      <b/>
      <sz val="8.5"/>
      <color theme="1"/>
      <name val="Arial"/>
      <family val="2"/>
    </font>
    <font>
      <sz val="7"/>
      <color theme="1"/>
      <name val="Arial"/>
      <family val="2"/>
    </font>
    <font>
      <b/>
      <strike/>
      <sz val="8.5"/>
      <color rgb="FFFF0000"/>
      <name val="Arial"/>
      <family val="2"/>
    </font>
    <font>
      <b/>
      <sz val="10"/>
      <color theme="1"/>
      <name val="Arial"/>
      <family val="2"/>
    </font>
    <font>
      <sz val="10"/>
      <color theme="1"/>
      <name val="Arial"/>
      <family val="2"/>
    </font>
    <font>
      <b/>
      <sz val="8.5"/>
      <color theme="0"/>
      <name val="Arial"/>
      <family val="2"/>
    </font>
    <font>
      <sz val="9"/>
      <color theme="1"/>
      <name val="Arial"/>
      <family val="2"/>
    </font>
    <font>
      <b/>
      <sz val="10"/>
      <color theme="1"/>
      <name val="MS Sans Serif"/>
      <family val="2"/>
    </font>
    <font>
      <sz val="8.5"/>
      <color theme="0"/>
      <name val="Arial"/>
      <family val="2"/>
    </font>
    <font>
      <sz val="10"/>
      <name val="Calibri"/>
      <family val="2"/>
      <scheme val="minor"/>
    </font>
    <font>
      <u/>
      <sz val="10"/>
      <color theme="10"/>
      <name val="Calibri"/>
      <family val="2"/>
      <scheme val="minor"/>
    </font>
    <font>
      <b/>
      <sz val="10"/>
      <color theme="0"/>
      <name val="Arial"/>
      <family val="2"/>
    </font>
    <font>
      <b/>
      <sz val="8.5"/>
      <color theme="0"/>
      <name val="MS Sans Serif"/>
      <family val="2"/>
    </font>
    <font>
      <sz val="8"/>
      <color theme="1"/>
      <name val="Arial"/>
      <family val="2"/>
    </font>
  </fonts>
  <fills count="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4"/>
        <bgColor theme="4"/>
      </patternFill>
    </fill>
    <fill>
      <patternFill patternType="solid">
        <fgColor theme="1"/>
        <bgColor theme="1"/>
      </patternFill>
    </fill>
    <fill>
      <patternFill patternType="solid">
        <fgColor theme="0"/>
        <bgColor indexed="64"/>
      </patternFill>
    </fill>
    <fill>
      <patternFill patternType="solid">
        <fgColor theme="1"/>
        <bgColor indexed="64"/>
      </patternFill>
    </fill>
    <fill>
      <patternFill patternType="solid">
        <fgColor rgb="FFF9FEB4"/>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medium">
        <color indexed="64"/>
      </right>
      <top style="thin">
        <color theme="1"/>
      </top>
      <bottom style="medium">
        <color indexed="64"/>
      </bottom>
      <diagonal/>
    </border>
    <border>
      <left style="medium">
        <color indexed="64"/>
      </left>
      <right/>
      <top style="thin">
        <color theme="1"/>
      </top>
      <bottom style="thin">
        <color theme="1"/>
      </bottom>
      <diagonal/>
    </border>
    <border>
      <left style="thin">
        <color theme="1"/>
      </left>
      <right/>
      <top style="thin">
        <color theme="1"/>
      </top>
      <bottom style="thin">
        <color theme="1"/>
      </bottom>
      <diagonal/>
    </border>
    <border>
      <left style="thin">
        <color theme="1"/>
      </left>
      <right style="medium">
        <color indexed="64"/>
      </right>
      <top style="thin">
        <color theme="1"/>
      </top>
      <bottom style="thin">
        <color theme="1"/>
      </bottom>
      <diagonal/>
    </border>
    <border>
      <left style="medium">
        <color indexed="64"/>
      </left>
      <right/>
      <top style="thin">
        <color theme="1"/>
      </top>
      <bottom style="medium">
        <color indexed="64"/>
      </bottom>
      <diagonal/>
    </border>
    <border>
      <left style="thin">
        <color theme="1"/>
      </left>
      <right/>
      <top style="thin">
        <color theme="1"/>
      </top>
      <bottom style="medium">
        <color indexed="64"/>
      </bottom>
      <diagonal/>
    </border>
    <border>
      <left/>
      <right style="thin">
        <color theme="1"/>
      </right>
      <top style="thin">
        <color theme="1"/>
      </top>
      <bottom/>
      <diagonal/>
    </border>
    <border>
      <left/>
      <right style="medium">
        <color indexed="64"/>
      </right>
      <top style="thin">
        <color theme="1"/>
      </top>
      <bottom style="medium">
        <color indexed="64"/>
      </bottom>
      <diagonal/>
    </border>
    <border>
      <left style="thin">
        <color theme="1"/>
      </left>
      <right/>
      <top style="thin">
        <color theme="1"/>
      </top>
      <bottom/>
      <diagonal/>
    </border>
    <border>
      <left/>
      <right/>
      <top style="thin">
        <color theme="1"/>
      </top>
      <bottom style="thin">
        <color theme="1"/>
      </bottom>
      <diagonal/>
    </border>
    <border>
      <left/>
      <right/>
      <top style="thin">
        <color theme="1"/>
      </top>
      <bottom style="medium">
        <color indexed="64"/>
      </bottom>
      <diagonal/>
    </border>
    <border>
      <left style="medium">
        <color indexed="64"/>
      </left>
      <right/>
      <top/>
      <bottom style="thin">
        <color theme="1"/>
      </bottom>
      <diagonal/>
    </border>
    <border>
      <left/>
      <right/>
      <top/>
      <bottom style="thin">
        <color theme="1"/>
      </bottom>
      <diagonal/>
    </border>
    <border>
      <left/>
      <right style="medium">
        <color indexed="64"/>
      </right>
      <top/>
      <bottom style="thin">
        <color theme="1"/>
      </bottom>
      <diagonal/>
    </border>
  </borders>
  <cellStyleXfs count="10">
    <xf numFmtId="0" fontId="0" fillId="0" borderId="0"/>
    <xf numFmtId="179" fontId="1" fillId="0" borderId="0" applyFont="0" applyFill="0" applyBorder="0" applyAlignment="0" applyProtection="0"/>
    <xf numFmtId="178" fontId="1" fillId="0" borderId="0" applyFont="0" applyFill="0" applyBorder="0" applyAlignment="0" applyProtection="0"/>
    <xf numFmtId="0" fontId="17" fillId="0" borderId="0" applyNumberFormat="0" applyFill="0" applyBorder="0" applyAlignment="0" applyProtection="0">
      <alignment vertical="top"/>
      <protection locked="0"/>
    </xf>
    <xf numFmtId="179" fontId="1" fillId="0" borderId="0" applyFont="0" applyFill="0" applyBorder="0" applyAlignment="0" applyProtection="0"/>
    <xf numFmtId="0" fontId="1" fillId="0" borderId="0"/>
    <xf numFmtId="9" fontId="1" fillId="0" borderId="0" applyFont="0" applyFill="0" applyBorder="0" applyAlignment="0" applyProtection="0"/>
    <xf numFmtId="9" fontId="12" fillId="0" borderId="0" applyFont="0" applyFill="0" applyBorder="0" applyAlignment="0" applyProtection="0"/>
    <xf numFmtId="9" fontId="1" fillId="0" borderId="0" applyFont="0" applyFill="0" applyBorder="0" applyAlignment="0" applyProtection="0"/>
    <xf numFmtId="178" fontId="1" fillId="0" borderId="0" applyFont="0" applyFill="0" applyBorder="0" applyAlignment="0" applyProtection="0"/>
  </cellStyleXfs>
  <cellXfs count="776">
    <xf numFmtId="0" fontId="0" fillId="0" borderId="0" xfId="0"/>
    <xf numFmtId="0" fontId="18" fillId="2" borderId="1" xfId="0" applyFont="1" applyFill="1" applyBorder="1" applyAlignment="1" applyProtection="1">
      <alignment horizontal="center" wrapText="1"/>
      <protection locked="0"/>
    </xf>
    <xf numFmtId="2" fontId="7" fillId="3" borderId="2" xfId="0" applyNumberFormat="1" applyFont="1" applyFill="1" applyBorder="1" applyAlignment="1" applyProtection="1">
      <alignment horizontal="center"/>
    </xf>
    <xf numFmtId="0" fontId="18" fillId="3" borderId="1" xfId="0" applyFont="1" applyFill="1" applyBorder="1" applyAlignment="1" applyProtection="1">
      <alignment horizontal="center" vertical="center" wrapText="1"/>
      <protection locked="0"/>
    </xf>
    <xf numFmtId="0" fontId="19" fillId="3" borderId="3"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3" fontId="18" fillId="0" borderId="1" xfId="0" applyNumberFormat="1" applyFont="1" applyFill="1" applyBorder="1" applyAlignment="1" applyProtection="1">
      <alignment horizontal="center" wrapText="1"/>
      <protection locked="0"/>
    </xf>
    <xf numFmtId="3" fontId="18" fillId="0" borderId="4" xfId="0" applyNumberFormat="1" applyFont="1" applyFill="1" applyBorder="1" applyAlignment="1" applyProtection="1">
      <alignment horizontal="center" wrapText="1"/>
      <protection locked="0"/>
    </xf>
    <xf numFmtId="3" fontId="18" fillId="3" borderId="5" xfId="0" applyNumberFormat="1" applyFont="1" applyFill="1" applyBorder="1" applyAlignment="1" applyProtection="1">
      <alignment horizontal="center" wrapText="1"/>
      <protection locked="0"/>
    </xf>
    <xf numFmtId="0" fontId="18" fillId="3" borderId="6" xfId="0" applyFont="1" applyFill="1" applyBorder="1" applyAlignment="1" applyProtection="1">
      <alignment vertical="center" wrapText="1"/>
      <protection locked="0"/>
    </xf>
    <xf numFmtId="0" fontId="19" fillId="0" borderId="0" xfId="0" applyFont="1" applyFill="1" applyBorder="1" applyAlignment="1" applyProtection="1">
      <alignment horizontal="center" vertical="center" wrapText="1"/>
      <protection locked="0"/>
    </xf>
    <xf numFmtId="0" fontId="1" fillId="0" borderId="0" xfId="5" applyFont="1" applyAlignment="1">
      <alignment vertical="top" wrapText="1"/>
    </xf>
    <xf numFmtId="0" fontId="1" fillId="0" borderId="0" xfId="5" applyAlignment="1">
      <alignment vertical="top"/>
    </xf>
    <xf numFmtId="0" fontId="1" fillId="0" borderId="0" xfId="5"/>
    <xf numFmtId="3" fontId="19" fillId="3" borderId="7" xfId="0" applyNumberFormat="1" applyFont="1" applyFill="1" applyBorder="1" applyAlignment="1" applyProtection="1">
      <alignment horizontal="center"/>
      <protection locked="0"/>
    </xf>
    <xf numFmtId="0" fontId="18" fillId="0" borderId="4" xfId="0" applyFont="1" applyFill="1" applyBorder="1" applyAlignment="1" applyProtection="1">
      <alignment horizontal="center"/>
      <protection locked="0"/>
    </xf>
    <xf numFmtId="0" fontId="7" fillId="3" borderId="8" xfId="0" applyFont="1" applyFill="1" applyBorder="1" applyProtection="1">
      <protection locked="0"/>
    </xf>
    <xf numFmtId="0" fontId="7" fillId="3" borderId="8" xfId="0" applyFont="1" applyFill="1" applyBorder="1" applyProtection="1"/>
    <xf numFmtId="0" fontId="7" fillId="0" borderId="0" xfId="0" applyFont="1" applyProtection="1">
      <protection locked="0"/>
    </xf>
    <xf numFmtId="0" fontId="7" fillId="0" borderId="0" xfId="0" applyFont="1" applyAlignment="1" applyProtection="1">
      <alignment horizontal="center"/>
      <protection locked="0"/>
    </xf>
    <xf numFmtId="0" fontId="2" fillId="0" borderId="0" xfId="0" applyFont="1" applyProtection="1">
      <protection locked="0"/>
    </xf>
    <xf numFmtId="0" fontId="3" fillId="0" borderId="0" xfId="0" applyFont="1" applyProtection="1">
      <protection locked="0"/>
    </xf>
    <xf numFmtId="0" fontId="6" fillId="0" borderId="0" xfId="0" applyFont="1" applyProtection="1">
      <protection locked="0"/>
    </xf>
    <xf numFmtId="0" fontId="7" fillId="3" borderId="9" xfId="0" applyFont="1" applyFill="1" applyBorder="1" applyAlignment="1" applyProtection="1">
      <alignment wrapText="1"/>
      <protection locked="0"/>
    </xf>
    <xf numFmtId="0" fontId="21" fillId="0" borderId="0" xfId="0" applyFont="1" applyFill="1" applyBorder="1" applyAlignment="1" applyProtection="1">
      <alignment vertical="center"/>
      <protection locked="0"/>
    </xf>
    <xf numFmtId="0" fontId="7" fillId="0" borderId="0" xfId="0" applyFont="1" applyFill="1" applyProtection="1">
      <protection locked="0"/>
    </xf>
    <xf numFmtId="0" fontId="6" fillId="3" borderId="10" xfId="0"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textRotation="90"/>
      <protection locked="0"/>
    </xf>
    <xf numFmtId="0" fontId="7" fillId="3" borderId="9" xfId="0" applyFont="1" applyFill="1" applyBorder="1" applyAlignment="1" applyProtection="1">
      <alignment horizontal="center" textRotation="90"/>
      <protection locked="0"/>
    </xf>
    <xf numFmtId="0" fontId="7" fillId="3" borderId="5" xfId="0" applyFont="1" applyFill="1" applyBorder="1" applyAlignment="1" applyProtection="1">
      <alignment horizontal="center" textRotation="90"/>
      <protection locked="0"/>
    </xf>
    <xf numFmtId="0" fontId="7" fillId="3" borderId="11" xfId="0" applyFont="1" applyFill="1" applyBorder="1" applyAlignment="1" applyProtection="1">
      <alignment horizontal="center" textRotation="90"/>
      <protection locked="0"/>
    </xf>
    <xf numFmtId="0" fontId="7" fillId="3" borderId="9" xfId="0" applyFont="1" applyFill="1" applyBorder="1" applyAlignment="1" applyProtection="1">
      <alignment horizontal="center" textRotation="90" wrapText="1"/>
      <protection locked="0"/>
    </xf>
    <xf numFmtId="0" fontId="7" fillId="3" borderId="5" xfId="0" applyFont="1" applyFill="1" applyBorder="1" applyAlignment="1" applyProtection="1">
      <alignment horizontal="center" textRotation="90" wrapText="1"/>
      <protection locked="0"/>
    </xf>
    <xf numFmtId="0" fontId="7" fillId="3" borderId="12" xfId="0" applyFont="1" applyFill="1" applyBorder="1" applyAlignment="1" applyProtection="1">
      <alignment horizontal="center" textRotation="90" wrapText="1"/>
      <protection locked="0"/>
    </xf>
    <xf numFmtId="0" fontId="6" fillId="3" borderId="69" xfId="0" applyFont="1" applyFill="1" applyBorder="1" applyAlignment="1" applyProtection="1">
      <alignment horizontal="center"/>
      <protection locked="0"/>
    </xf>
    <xf numFmtId="0" fontId="18" fillId="0" borderId="13" xfId="0" applyFont="1" applyFill="1" applyBorder="1" applyAlignment="1" applyProtection="1">
      <alignment horizontal="center" vertical="top"/>
      <protection locked="0"/>
    </xf>
    <xf numFmtId="3" fontId="18" fillId="0" borderId="14" xfId="0" applyNumberFormat="1" applyFont="1" applyFill="1" applyBorder="1" applyAlignment="1" applyProtection="1">
      <alignment horizontal="center"/>
      <protection locked="0"/>
    </xf>
    <xf numFmtId="3" fontId="18" fillId="0" borderId="15" xfId="0" applyNumberFormat="1" applyFont="1" applyFill="1" applyBorder="1" applyAlignment="1" applyProtection="1">
      <alignment horizontal="center"/>
      <protection locked="0"/>
    </xf>
    <xf numFmtId="3" fontId="18" fillId="0" borderId="15" xfId="0" applyNumberFormat="1" applyFont="1" applyBorder="1" applyAlignment="1" applyProtection="1">
      <alignment horizontal="center"/>
      <protection locked="0"/>
    </xf>
    <xf numFmtId="3" fontId="18" fillId="0" borderId="16" xfId="0" applyNumberFormat="1" applyFont="1" applyBorder="1" applyAlignment="1" applyProtection="1">
      <alignment horizontal="center"/>
      <protection locked="0"/>
    </xf>
    <xf numFmtId="0" fontId="18" fillId="0" borderId="14" xfId="0" applyNumberFormat="1" applyFont="1" applyFill="1" applyBorder="1" applyAlignment="1" applyProtection="1">
      <alignment horizontal="center"/>
      <protection locked="0"/>
    </xf>
    <xf numFmtId="0" fontId="18" fillId="0" borderId="15" xfId="0" applyNumberFormat="1" applyFont="1" applyFill="1" applyBorder="1" applyAlignment="1" applyProtection="1">
      <alignment horizontal="center"/>
      <protection locked="0"/>
    </xf>
    <xf numFmtId="4" fontId="18" fillId="0" borderId="16" xfId="0" applyNumberFormat="1" applyFont="1" applyFill="1" applyBorder="1" applyAlignment="1" applyProtection="1">
      <alignment horizontal="center"/>
      <protection locked="0"/>
    </xf>
    <xf numFmtId="0" fontId="18" fillId="0" borderId="14" xfId="0" applyFont="1" applyFill="1" applyBorder="1" applyAlignment="1" applyProtection="1">
      <alignment horizontal="center"/>
      <protection locked="0"/>
    </xf>
    <xf numFmtId="0" fontId="18" fillId="0" borderId="15" xfId="0" applyFont="1" applyFill="1" applyBorder="1" applyAlignment="1" applyProtection="1">
      <alignment horizontal="center"/>
      <protection locked="0"/>
    </xf>
    <xf numFmtId="0" fontId="19" fillId="3" borderId="16" xfId="0" applyFont="1" applyFill="1" applyBorder="1" applyAlignment="1" applyProtection="1">
      <alignment horizontal="center"/>
      <protection locked="0"/>
    </xf>
    <xf numFmtId="0" fontId="18" fillId="0" borderId="17" xfId="0" applyFont="1" applyFill="1" applyBorder="1" applyAlignment="1" applyProtection="1">
      <alignment horizontal="center" vertical="top"/>
      <protection locked="0"/>
    </xf>
    <xf numFmtId="3" fontId="18" fillId="0" borderId="8" xfId="0" applyNumberFormat="1" applyFont="1" applyFill="1" applyBorder="1" applyAlignment="1" applyProtection="1">
      <alignment horizontal="center"/>
      <protection locked="0"/>
    </xf>
    <xf numFmtId="3" fontId="18" fillId="0" borderId="1" xfId="0" applyNumberFormat="1" applyFont="1" applyFill="1" applyBorder="1" applyAlignment="1" applyProtection="1">
      <alignment horizontal="center"/>
      <protection locked="0"/>
    </xf>
    <xf numFmtId="3" fontId="18" fillId="0" borderId="1" xfId="0" applyNumberFormat="1" applyFont="1" applyBorder="1" applyAlignment="1" applyProtection="1">
      <alignment horizontal="center"/>
      <protection locked="0"/>
    </xf>
    <xf numFmtId="3" fontId="18" fillId="0" borderId="3" xfId="0" applyNumberFormat="1" applyFont="1" applyBorder="1" applyAlignment="1" applyProtection="1">
      <alignment horizontal="center"/>
      <protection locked="0"/>
    </xf>
    <xf numFmtId="0" fontId="18" fillId="0" borderId="8" xfId="0" applyNumberFormat="1" applyFont="1" applyFill="1" applyBorder="1" applyAlignment="1" applyProtection="1">
      <alignment horizontal="center"/>
      <protection locked="0"/>
    </xf>
    <xf numFmtId="0" fontId="18" fillId="0" borderId="1" xfId="0" applyNumberFormat="1" applyFont="1" applyFill="1" applyBorder="1" applyAlignment="1" applyProtection="1">
      <alignment horizontal="center"/>
      <protection locked="0"/>
    </xf>
    <xf numFmtId="4" fontId="18" fillId="0" borderId="3" xfId="0" applyNumberFormat="1" applyFont="1" applyFill="1" applyBorder="1" applyAlignment="1" applyProtection="1">
      <alignment horizontal="center"/>
      <protection locked="0"/>
    </xf>
    <xf numFmtId="0" fontId="18" fillId="0" borderId="8" xfId="0" applyFont="1" applyFill="1" applyBorder="1" applyAlignment="1" applyProtection="1">
      <alignment horizontal="center"/>
      <protection locked="0"/>
    </xf>
    <xf numFmtId="0" fontId="18" fillId="0" borderId="1" xfId="0" applyFont="1" applyFill="1" applyBorder="1" applyAlignment="1" applyProtection="1">
      <alignment horizontal="center"/>
      <protection locked="0"/>
    </xf>
    <xf numFmtId="3" fontId="18" fillId="0" borderId="18" xfId="0" applyNumberFormat="1" applyFont="1" applyFill="1" applyBorder="1" applyAlignment="1" applyProtection="1">
      <alignment horizontal="center"/>
      <protection locked="0"/>
    </xf>
    <xf numFmtId="3" fontId="18" fillId="0" borderId="4" xfId="0" applyNumberFormat="1" applyFont="1" applyFill="1" applyBorder="1" applyAlignment="1" applyProtection="1">
      <alignment horizontal="center"/>
      <protection locked="0"/>
    </xf>
    <xf numFmtId="3" fontId="18" fillId="0" borderId="4" xfId="0" applyNumberFormat="1" applyFont="1" applyBorder="1" applyAlignment="1" applyProtection="1">
      <alignment horizontal="center"/>
      <protection locked="0"/>
    </xf>
    <xf numFmtId="3" fontId="18" fillId="0" borderId="19" xfId="0" applyNumberFormat="1" applyFont="1" applyBorder="1" applyAlignment="1" applyProtection="1">
      <alignment horizontal="center"/>
      <protection locked="0"/>
    </xf>
    <xf numFmtId="0" fontId="18" fillId="0" borderId="18" xfId="0" applyNumberFormat="1" applyFont="1" applyFill="1" applyBorder="1" applyAlignment="1" applyProtection="1">
      <alignment horizontal="center"/>
      <protection locked="0"/>
    </xf>
    <xf numFmtId="0" fontId="18" fillId="0" borderId="4" xfId="0" applyNumberFormat="1" applyFont="1" applyFill="1" applyBorder="1" applyAlignment="1" applyProtection="1">
      <alignment horizontal="center"/>
      <protection locked="0"/>
    </xf>
    <xf numFmtId="4" fontId="18" fillId="0" borderId="19" xfId="0" applyNumberFormat="1" applyFont="1" applyFill="1" applyBorder="1" applyAlignment="1" applyProtection="1">
      <alignment horizontal="center"/>
      <protection locked="0"/>
    </xf>
    <xf numFmtId="0" fontId="18" fillId="0" borderId="18" xfId="0" applyFont="1" applyFill="1" applyBorder="1" applyAlignment="1" applyProtection="1">
      <alignment horizontal="center"/>
      <protection locked="0"/>
    </xf>
    <xf numFmtId="0" fontId="18" fillId="0" borderId="20" xfId="0" applyFont="1" applyFill="1" applyBorder="1" applyAlignment="1" applyProtection="1">
      <alignment horizontal="center" vertical="top"/>
      <protection locked="0"/>
    </xf>
    <xf numFmtId="0" fontId="19" fillId="3" borderId="21" xfId="0" applyFont="1" applyFill="1" applyBorder="1" applyAlignment="1" applyProtection="1">
      <alignment horizontal="center"/>
      <protection locked="0"/>
    </xf>
    <xf numFmtId="0" fontId="10" fillId="0" borderId="0" xfId="0" applyFont="1" applyBorder="1" applyAlignment="1" applyProtection="1">
      <alignment vertical="center" wrapText="1"/>
      <protection locked="0"/>
    </xf>
    <xf numFmtId="0" fontId="2" fillId="0" borderId="0" xfId="0" applyFont="1" applyFill="1" applyBorder="1" applyProtection="1">
      <protection locked="0"/>
    </xf>
    <xf numFmtId="0" fontId="2" fillId="0" borderId="8" xfId="0" applyFont="1" applyFill="1" applyBorder="1" applyProtection="1">
      <protection locked="0"/>
    </xf>
    <xf numFmtId="0" fontId="2" fillId="0" borderId="1" xfId="0" applyFont="1" applyFill="1" applyBorder="1" applyProtection="1">
      <protection locked="0"/>
    </xf>
    <xf numFmtId="0" fontId="2" fillId="0" borderId="3" xfId="0" applyFont="1" applyFill="1" applyBorder="1" applyProtection="1">
      <protection locked="0"/>
    </xf>
    <xf numFmtId="0" fontId="2" fillId="0" borderId="1"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4" fillId="0" borderId="1" xfId="0" applyFont="1" applyFill="1" applyBorder="1" applyAlignment="1" applyProtection="1">
      <alignment vertical="center" wrapText="1"/>
      <protection locked="0"/>
    </xf>
    <xf numFmtId="0" fontId="2" fillId="0" borderId="1" xfId="0" applyFont="1" applyFill="1" applyBorder="1" applyAlignment="1" applyProtection="1">
      <alignment horizontal="center" vertical="center" wrapText="1"/>
      <protection locked="0"/>
    </xf>
    <xf numFmtId="0" fontId="22" fillId="0" borderId="1" xfId="0" applyFont="1" applyFill="1" applyBorder="1" applyAlignment="1" applyProtection="1">
      <alignment horizontal="center" vertical="center" wrapText="1"/>
      <protection locked="0"/>
    </xf>
    <xf numFmtId="0" fontId="23" fillId="0" borderId="1" xfId="0" applyFont="1" applyFill="1" applyBorder="1" applyProtection="1">
      <protection locked="0"/>
    </xf>
    <xf numFmtId="0" fontId="22" fillId="0" borderId="1" xfId="0" applyFont="1" applyFill="1" applyBorder="1" applyAlignment="1" applyProtection="1">
      <alignment horizontal="center"/>
      <protection locked="0"/>
    </xf>
    <xf numFmtId="0" fontId="23" fillId="0" borderId="1" xfId="0" applyFont="1" applyFill="1" applyBorder="1" applyAlignment="1" applyProtection="1">
      <alignment horizontal="center"/>
      <protection locked="0"/>
    </xf>
    <xf numFmtId="4" fontId="3" fillId="0" borderId="3" xfId="0" applyNumberFormat="1" applyFont="1" applyFill="1" applyBorder="1" applyProtection="1">
      <protection locked="0"/>
    </xf>
    <xf numFmtId="0" fontId="23" fillId="0" borderId="1" xfId="0" applyFont="1" applyFill="1" applyBorder="1" applyAlignment="1" applyProtection="1">
      <alignment horizontal="left" wrapText="1"/>
      <protection locked="0"/>
    </xf>
    <xf numFmtId="0" fontId="23" fillId="0" borderId="1" xfId="0" applyFont="1" applyFill="1" applyBorder="1" applyAlignment="1" applyProtection="1">
      <alignment horizontal="center" textRotation="90"/>
      <protection locked="0"/>
    </xf>
    <xf numFmtId="0" fontId="23" fillId="0" borderId="1" xfId="0" applyFont="1" applyFill="1" applyBorder="1" applyAlignment="1" applyProtection="1">
      <alignment horizontal="center" textRotation="90" wrapText="1"/>
      <protection locked="0"/>
    </xf>
    <xf numFmtId="0" fontId="22" fillId="0" borderId="1" xfId="0" applyNumberFormat="1" applyFont="1" applyFill="1" applyBorder="1" applyAlignment="1" applyProtection="1">
      <alignment horizontal="center"/>
      <protection locked="0"/>
    </xf>
    <xf numFmtId="180" fontId="22" fillId="0" borderId="1" xfId="0" applyNumberFormat="1" applyFont="1" applyFill="1" applyBorder="1" applyAlignment="1" applyProtection="1">
      <alignment horizontal="center"/>
      <protection locked="0"/>
    </xf>
    <xf numFmtId="0" fontId="2" fillId="0" borderId="8" xfId="0" applyFont="1" applyBorder="1" applyProtection="1">
      <protection locked="0"/>
    </xf>
    <xf numFmtId="0" fontId="2" fillId="0" borderId="1" xfId="0" applyFont="1" applyBorder="1" applyProtection="1">
      <protection locked="0"/>
    </xf>
    <xf numFmtId="4" fontId="23" fillId="0" borderId="1" xfId="0" applyNumberFormat="1" applyFont="1" applyFill="1" applyBorder="1" applyAlignment="1" applyProtection="1">
      <alignment horizontal="center"/>
      <protection locked="0"/>
    </xf>
    <xf numFmtId="0" fontId="2" fillId="0" borderId="0" xfId="0" applyFont="1" applyAlignment="1" applyProtection="1">
      <alignment horizontal="center"/>
      <protection locked="0"/>
    </xf>
    <xf numFmtId="4" fontId="3" fillId="0" borderId="0" xfId="0" applyNumberFormat="1" applyFont="1" applyFill="1" applyBorder="1" applyProtection="1">
      <protection locked="0"/>
    </xf>
    <xf numFmtId="0" fontId="24" fillId="0" borderId="0" xfId="0" applyFont="1" applyFill="1" applyBorder="1" applyAlignment="1" applyProtection="1">
      <alignment vertical="center" wrapText="1"/>
      <protection locked="0"/>
    </xf>
    <xf numFmtId="0" fontId="7" fillId="3" borderId="70" xfId="0" applyFont="1" applyFill="1" applyBorder="1" applyAlignment="1" applyProtection="1">
      <alignment vertical="center" wrapText="1"/>
      <protection locked="0"/>
    </xf>
    <xf numFmtId="0" fontId="7" fillId="3" borderId="71" xfId="0" applyFont="1" applyFill="1" applyBorder="1" applyAlignment="1" applyProtection="1">
      <alignment horizontal="center" vertical="center" wrapText="1"/>
      <protection locked="0"/>
    </xf>
    <xf numFmtId="0" fontId="6" fillId="3" borderId="72"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left" vertical="center"/>
      <protection locked="0"/>
    </xf>
    <xf numFmtId="0" fontId="6" fillId="0" borderId="0" xfId="0" applyFont="1" applyFill="1" applyBorder="1" applyAlignment="1" applyProtection="1">
      <alignment horizontal="center" vertical="center"/>
      <protection locked="0"/>
    </xf>
    <xf numFmtId="0" fontId="6" fillId="0" borderId="0" xfId="0" applyFont="1" applyFill="1" applyBorder="1" applyAlignment="1" applyProtection="1">
      <alignment vertical="center" wrapText="1"/>
      <protection locked="0"/>
    </xf>
    <xf numFmtId="0" fontId="6" fillId="3" borderId="6" xfId="0" applyFont="1" applyFill="1" applyBorder="1" applyAlignment="1" applyProtection="1">
      <alignment vertical="center" wrapText="1"/>
      <protection locked="0"/>
    </xf>
    <xf numFmtId="0" fontId="7" fillId="3" borderId="22" xfId="0" applyFont="1" applyFill="1" applyBorder="1" applyAlignment="1" applyProtection="1">
      <alignment vertical="center" wrapText="1"/>
      <protection locked="0"/>
    </xf>
    <xf numFmtId="3" fontId="6" fillId="0" borderId="0" xfId="0" applyNumberFormat="1" applyFont="1" applyFill="1" applyBorder="1" applyAlignment="1" applyProtection="1">
      <alignment horizontal="center" vertical="center" wrapText="1"/>
      <protection locked="0"/>
    </xf>
    <xf numFmtId="0" fontId="7" fillId="0" borderId="0" xfId="0" applyFont="1" applyFill="1" applyBorder="1" applyAlignment="1" applyProtection="1">
      <alignment vertical="center" wrapText="1"/>
      <protection locked="0"/>
    </xf>
    <xf numFmtId="0" fontId="7" fillId="0" borderId="0" xfId="0" applyFont="1" applyBorder="1" applyProtection="1">
      <protection locked="0"/>
    </xf>
    <xf numFmtId="0" fontId="7" fillId="0" borderId="0" xfId="0" applyFont="1" applyAlignment="1" applyProtection="1">
      <alignment vertical="center"/>
      <protection locked="0"/>
    </xf>
    <xf numFmtId="0" fontId="7" fillId="0" borderId="0" xfId="0" applyFont="1" applyBorder="1" applyAlignment="1" applyProtection="1">
      <alignment vertical="center"/>
      <protection locked="0"/>
    </xf>
    <xf numFmtId="0" fontId="19" fillId="3" borderId="3" xfId="0" applyFont="1" applyFill="1" applyBorder="1" applyAlignment="1" applyProtection="1">
      <alignment vertical="center" wrapText="1"/>
      <protection locked="0"/>
    </xf>
    <xf numFmtId="0" fontId="7" fillId="2" borderId="6" xfId="0" applyFont="1" applyFill="1" applyBorder="1" applyAlignment="1" applyProtection="1">
      <protection locked="0"/>
    </xf>
    <xf numFmtId="0" fontId="18" fillId="2" borderId="8" xfId="0" applyFont="1" applyFill="1" applyBorder="1" applyAlignment="1" applyProtection="1">
      <alignment horizontal="center" wrapText="1"/>
      <protection locked="0"/>
    </xf>
    <xf numFmtId="0" fontId="19" fillId="2" borderId="3" xfId="0" applyFont="1" applyFill="1" applyBorder="1" applyAlignment="1" applyProtection="1">
      <alignment horizontal="center" wrapText="1"/>
      <protection locked="0"/>
    </xf>
    <xf numFmtId="0" fontId="19" fillId="0" borderId="0" xfId="0" applyFont="1" applyFill="1" applyBorder="1" applyAlignment="1" applyProtection="1">
      <alignment horizontal="center" wrapText="1"/>
      <protection locked="0"/>
    </xf>
    <xf numFmtId="0" fontId="7" fillId="0" borderId="0" xfId="0" applyFont="1" applyBorder="1" applyAlignment="1" applyProtection="1">
      <protection locked="0"/>
    </xf>
    <xf numFmtId="0" fontId="7" fillId="0" borderId="0" xfId="0" applyFont="1" applyAlignment="1" applyProtection="1">
      <protection locked="0"/>
    </xf>
    <xf numFmtId="3" fontId="18" fillId="0" borderId="23" xfId="0" applyNumberFormat="1" applyFont="1" applyFill="1" applyBorder="1" applyAlignment="1" applyProtection="1">
      <alignment horizontal="center" wrapText="1"/>
      <protection locked="0"/>
    </xf>
    <xf numFmtId="3" fontId="19" fillId="0" borderId="0" xfId="0" applyNumberFormat="1" applyFont="1" applyFill="1" applyBorder="1" applyAlignment="1" applyProtection="1">
      <alignment horizontal="center" wrapText="1"/>
      <protection locked="0"/>
    </xf>
    <xf numFmtId="3" fontId="18" fillId="0" borderId="24" xfId="0" applyNumberFormat="1" applyFont="1" applyFill="1" applyBorder="1" applyAlignment="1" applyProtection="1">
      <alignment horizontal="center" wrapText="1"/>
      <protection locked="0"/>
    </xf>
    <xf numFmtId="0" fontId="18" fillId="3" borderId="25" xfId="0" applyFont="1" applyFill="1" applyBorder="1" applyAlignment="1" applyProtection="1">
      <alignment wrapText="1"/>
      <protection locked="0"/>
    </xf>
    <xf numFmtId="3" fontId="18" fillId="3" borderId="12" xfId="0" applyNumberFormat="1" applyFont="1" applyFill="1" applyBorder="1" applyAlignment="1" applyProtection="1">
      <alignment horizontal="center" wrapText="1"/>
      <protection locked="0"/>
    </xf>
    <xf numFmtId="0" fontId="7" fillId="0" borderId="26" xfId="0" applyFont="1" applyBorder="1" applyProtection="1">
      <protection locked="0"/>
    </xf>
    <xf numFmtId="0" fontId="7" fillId="0" borderId="0" xfId="0" applyFont="1" applyBorder="1" applyAlignment="1" applyProtection="1">
      <alignment horizontal="left" wrapText="1"/>
      <protection locked="0"/>
    </xf>
    <xf numFmtId="0" fontId="18" fillId="0" borderId="0" xfId="0" applyFont="1" applyFill="1" applyBorder="1" applyAlignment="1" applyProtection="1">
      <alignment vertical="center" wrapText="1"/>
      <protection locked="0"/>
    </xf>
    <xf numFmtId="0" fontId="18" fillId="0" borderId="0" xfId="0" applyFont="1" applyFill="1" applyBorder="1" applyAlignment="1" applyProtection="1">
      <alignment horizontal="center" wrapText="1"/>
      <protection locked="0"/>
    </xf>
    <xf numFmtId="180" fontId="19" fillId="0" borderId="0" xfId="0" applyNumberFormat="1" applyFont="1" applyFill="1" applyBorder="1" applyAlignment="1" applyProtection="1">
      <alignment horizontal="center" wrapText="1"/>
      <protection locked="0"/>
    </xf>
    <xf numFmtId="0" fontId="7" fillId="0" borderId="0" xfId="0" applyFont="1" applyBorder="1" applyAlignment="1" applyProtection="1">
      <alignment horizontal="left" vertical="top"/>
      <protection locked="0"/>
    </xf>
    <xf numFmtId="0" fontId="18" fillId="0" borderId="0" xfId="0" applyFont="1" applyFill="1" applyBorder="1" applyAlignment="1" applyProtection="1">
      <alignment horizontal="center" vertical="center" wrapText="1"/>
      <protection locked="0"/>
    </xf>
    <xf numFmtId="0" fontId="24" fillId="0" borderId="0" xfId="0" applyFont="1" applyFill="1" applyBorder="1" applyAlignment="1" applyProtection="1">
      <alignment vertical="center"/>
      <protection locked="0"/>
    </xf>
    <xf numFmtId="0" fontId="7" fillId="0" borderId="0" xfId="0" applyFont="1" applyFill="1" applyBorder="1" applyProtection="1">
      <protection locked="0"/>
    </xf>
    <xf numFmtId="0" fontId="7" fillId="0" borderId="0" xfId="0" applyFont="1" applyFill="1" applyBorder="1" applyAlignment="1" applyProtection="1">
      <alignment horizontal="center" wrapText="1"/>
      <protection locked="0"/>
    </xf>
    <xf numFmtId="0" fontId="7" fillId="3" borderId="8" xfId="0" applyFont="1" applyFill="1" applyBorder="1" applyAlignment="1" applyProtection="1">
      <alignment vertical="center" wrapText="1"/>
      <protection locked="0"/>
    </xf>
    <xf numFmtId="0" fontId="7" fillId="3" borderId="1" xfId="0" applyFont="1" applyFill="1" applyBorder="1" applyAlignment="1" applyProtection="1">
      <alignment vertical="center" wrapText="1"/>
      <protection locked="0"/>
    </xf>
    <xf numFmtId="0" fontId="7" fillId="3" borderId="3" xfId="0" applyFont="1" applyFill="1" applyBorder="1" applyAlignment="1" applyProtection="1">
      <alignment vertical="center" wrapText="1"/>
      <protection locked="0"/>
    </xf>
    <xf numFmtId="0" fontId="7" fillId="0" borderId="27" xfId="0" applyFont="1" applyFill="1" applyBorder="1" applyAlignment="1" applyProtection="1">
      <alignment vertical="top" wrapText="1"/>
      <protection locked="0"/>
    </xf>
    <xf numFmtId="0" fontId="0" fillId="0" borderId="28" xfId="0" applyBorder="1" applyAlignment="1" applyProtection="1">
      <protection locked="0"/>
    </xf>
    <xf numFmtId="0" fontId="0" fillId="0" borderId="29" xfId="0" applyBorder="1" applyAlignment="1" applyProtection="1">
      <protection locked="0"/>
    </xf>
    <xf numFmtId="0" fontId="7" fillId="3" borderId="3" xfId="0" applyFont="1" applyFill="1" applyBorder="1" applyAlignment="1" applyProtection="1">
      <alignment horizontal="center" vertical="center" wrapText="1"/>
      <protection locked="0"/>
    </xf>
    <xf numFmtId="0" fontId="7" fillId="0" borderId="8" xfId="0" applyFont="1" applyFill="1" applyBorder="1" applyAlignment="1" applyProtection="1">
      <alignment wrapText="1"/>
      <protection locked="0"/>
    </xf>
    <xf numFmtId="0" fontId="7" fillId="0" borderId="1"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left" wrapText="1"/>
      <protection locked="0"/>
    </xf>
    <xf numFmtId="0" fontId="6" fillId="0" borderId="0" xfId="0" applyFont="1" applyFill="1" applyBorder="1" applyAlignment="1" applyProtection="1">
      <alignment horizontal="left" vertical="top" wrapText="1"/>
      <protection locked="0"/>
    </xf>
    <xf numFmtId="180" fontId="6" fillId="0" borderId="0" xfId="0" applyNumberFormat="1" applyFont="1" applyFill="1" applyBorder="1" applyAlignment="1" applyProtection="1">
      <alignment horizontal="center" vertical="center" wrapText="1"/>
      <protection locked="0"/>
    </xf>
    <xf numFmtId="0" fontId="7" fillId="0" borderId="0" xfId="0" applyFont="1" applyBorder="1" applyAlignment="1" applyProtection="1">
      <alignment horizontal="center" wrapText="1"/>
      <protection locked="0"/>
    </xf>
    <xf numFmtId="3" fontId="6" fillId="0" borderId="0" xfId="0" applyNumberFormat="1" applyFont="1" applyFill="1" applyBorder="1" applyAlignment="1" applyProtection="1">
      <alignment horizontal="center" wrapText="1"/>
      <protection locked="0"/>
    </xf>
    <xf numFmtId="0" fontId="7" fillId="0" borderId="8" xfId="0" applyFont="1" applyFill="1" applyBorder="1" applyAlignment="1" applyProtection="1">
      <alignment vertical="center" wrapText="1"/>
      <protection locked="0"/>
    </xf>
    <xf numFmtId="0" fontId="7" fillId="0" borderId="1" xfId="0" applyFont="1" applyFill="1" applyBorder="1" applyAlignment="1" applyProtection="1">
      <alignment vertical="center" wrapText="1"/>
      <protection locked="0"/>
    </xf>
    <xf numFmtId="0" fontId="7" fillId="0" borderId="1" xfId="0" applyFont="1" applyBorder="1" applyProtection="1">
      <protection locked="0"/>
    </xf>
    <xf numFmtId="0" fontId="7" fillId="0" borderId="3" xfId="0" applyFont="1" applyBorder="1" applyProtection="1">
      <protection locked="0"/>
    </xf>
    <xf numFmtId="0" fontId="6" fillId="3" borderId="3" xfId="0" applyFont="1" applyFill="1" applyBorder="1" applyAlignment="1" applyProtection="1">
      <alignment horizontal="center" vertical="center" wrapText="1"/>
      <protection locked="0"/>
    </xf>
    <xf numFmtId="180" fontId="7" fillId="0" borderId="0" xfId="0" applyNumberFormat="1" applyFont="1" applyFill="1" applyBorder="1" applyAlignment="1" applyProtection="1">
      <alignment wrapText="1"/>
      <protection locked="0"/>
    </xf>
    <xf numFmtId="3" fontId="7" fillId="0" borderId="3" xfId="0" applyNumberFormat="1" applyFont="1" applyFill="1" applyBorder="1" applyAlignment="1" applyProtection="1">
      <alignment horizontal="center" wrapText="1"/>
      <protection locked="0"/>
    </xf>
    <xf numFmtId="0" fontId="7" fillId="0" borderId="0" xfId="0" applyFont="1" applyFill="1" applyBorder="1" applyAlignment="1" applyProtection="1">
      <alignment wrapText="1"/>
      <protection locked="0"/>
    </xf>
    <xf numFmtId="0" fontId="6" fillId="0" borderId="0" xfId="0" applyFont="1" applyBorder="1" applyAlignment="1" applyProtection="1">
      <alignment horizontal="center" vertical="center" wrapText="1"/>
      <protection locked="0"/>
    </xf>
    <xf numFmtId="0" fontId="5" fillId="0" borderId="0" xfId="0" applyFont="1" applyProtection="1">
      <protection locked="0"/>
    </xf>
    <xf numFmtId="4" fontId="18" fillId="3" borderId="30" xfId="0" applyNumberFormat="1" applyFont="1" applyFill="1" applyBorder="1" applyAlignment="1" applyProtection="1">
      <alignment horizontal="center"/>
    </xf>
    <xf numFmtId="4" fontId="19" fillId="3" borderId="31" xfId="0" applyNumberFormat="1" applyFont="1" applyFill="1" applyBorder="1" applyAlignment="1" applyProtection="1">
      <alignment horizontal="center"/>
    </xf>
    <xf numFmtId="0" fontId="19" fillId="3" borderId="32" xfId="0" applyFont="1" applyFill="1" applyBorder="1" applyAlignment="1" applyProtection="1">
      <alignment horizontal="center"/>
    </xf>
    <xf numFmtId="0" fontId="19" fillId="3" borderId="16" xfId="0" applyFont="1" applyFill="1" applyBorder="1" applyAlignment="1" applyProtection="1">
      <alignment horizontal="center"/>
    </xf>
    <xf numFmtId="3" fontId="19" fillId="3" borderId="33" xfId="0" applyNumberFormat="1" applyFont="1" applyFill="1" applyBorder="1" applyAlignment="1" applyProtection="1">
      <alignment horizontal="center"/>
    </xf>
    <xf numFmtId="3" fontId="19" fillId="3" borderId="34" xfId="0" applyNumberFormat="1" applyFont="1" applyFill="1" applyBorder="1" applyAlignment="1" applyProtection="1">
      <alignment horizontal="center"/>
    </xf>
    <xf numFmtId="3" fontId="19" fillId="3" borderId="7" xfId="0" applyNumberFormat="1" applyFont="1" applyFill="1" applyBorder="1" applyAlignment="1" applyProtection="1">
      <alignment horizontal="center"/>
    </xf>
    <xf numFmtId="3" fontId="19" fillId="3" borderId="35" xfId="0" applyNumberFormat="1" applyFont="1" applyFill="1" applyBorder="1" applyAlignment="1" applyProtection="1">
      <alignment horizontal="center"/>
    </xf>
    <xf numFmtId="3" fontId="19" fillId="3" borderId="36" xfId="0" applyNumberFormat="1" applyFont="1" applyFill="1" applyBorder="1" applyAlignment="1" applyProtection="1">
      <alignment horizontal="center"/>
    </xf>
    <xf numFmtId="3" fontId="19" fillId="3" borderId="32" xfId="0" applyNumberFormat="1" applyFont="1" applyFill="1" applyBorder="1" applyAlignment="1" applyProtection="1">
      <alignment horizontal="center"/>
    </xf>
    <xf numFmtId="0" fontId="19" fillId="3" borderId="35" xfId="0" applyFont="1" applyFill="1" applyBorder="1" applyAlignment="1" applyProtection="1">
      <alignment horizontal="center"/>
    </xf>
    <xf numFmtId="0" fontId="19" fillId="3" borderId="36" xfId="0" applyFont="1" applyFill="1" applyBorder="1" applyAlignment="1" applyProtection="1">
      <alignment horizontal="center"/>
    </xf>
    <xf numFmtId="0" fontId="19" fillId="3" borderId="37" xfId="0" applyFont="1" applyFill="1" applyBorder="1" applyAlignment="1" applyProtection="1">
      <alignment horizontal="center"/>
    </xf>
    <xf numFmtId="0" fontId="19" fillId="3" borderId="38" xfId="0" applyFont="1" applyFill="1" applyBorder="1" applyAlignment="1" applyProtection="1">
      <alignment horizontal="center"/>
    </xf>
    <xf numFmtId="3" fontId="19" fillId="3" borderId="38" xfId="0" applyNumberFormat="1" applyFont="1" applyFill="1" applyBorder="1" applyAlignment="1" applyProtection="1">
      <alignment horizontal="center"/>
    </xf>
    <xf numFmtId="0" fontId="7" fillId="3" borderId="73" xfId="0" applyFont="1" applyFill="1" applyBorder="1" applyAlignment="1" applyProtection="1"/>
    <xf numFmtId="4" fontId="7" fillId="3" borderId="74" xfId="0" applyNumberFormat="1" applyFont="1" applyFill="1" applyBorder="1" applyAlignment="1" applyProtection="1">
      <alignment horizontal="center"/>
    </xf>
    <xf numFmtId="2" fontId="7" fillId="3" borderId="74" xfId="0" applyNumberFormat="1" applyFont="1" applyFill="1" applyBorder="1" applyAlignment="1" applyProtection="1">
      <alignment horizontal="center"/>
    </xf>
    <xf numFmtId="3" fontId="18" fillId="3" borderId="3" xfId="0" applyNumberFormat="1" applyFont="1" applyFill="1" applyBorder="1" applyAlignment="1" applyProtection="1">
      <alignment horizontal="center" wrapText="1"/>
    </xf>
    <xf numFmtId="3" fontId="18" fillId="3" borderId="11" xfId="0" applyNumberFormat="1" applyFont="1" applyFill="1" applyBorder="1" applyAlignment="1" applyProtection="1">
      <alignment horizontal="center" wrapText="1"/>
    </xf>
    <xf numFmtId="1" fontId="7" fillId="3" borderId="3" xfId="0" applyNumberFormat="1" applyFont="1" applyFill="1" applyBorder="1" applyAlignment="1" applyProtection="1">
      <alignment horizontal="center" vertical="center" wrapText="1"/>
    </xf>
    <xf numFmtId="182" fontId="18" fillId="3" borderId="3" xfId="0" applyNumberFormat="1" applyFont="1" applyFill="1" applyBorder="1" applyAlignment="1" applyProtection="1">
      <alignment horizontal="center" vertical="center" wrapText="1"/>
    </xf>
    <xf numFmtId="180" fontId="6" fillId="3" borderId="11" xfId="0" applyNumberFormat="1" applyFont="1" applyFill="1" applyBorder="1" applyAlignment="1" applyProtection="1">
      <alignment horizontal="center"/>
    </xf>
    <xf numFmtId="3" fontId="7" fillId="3" borderId="11" xfId="0" applyNumberFormat="1" applyFont="1" applyFill="1" applyBorder="1" applyAlignment="1" applyProtection="1">
      <alignment horizontal="center" wrapText="1"/>
    </xf>
    <xf numFmtId="0" fontId="18" fillId="3" borderId="39" xfId="0" applyFont="1" applyFill="1" applyBorder="1" applyAlignment="1" applyProtection="1">
      <alignment horizontal="center" vertical="center" wrapText="1"/>
      <protection locked="0"/>
    </xf>
    <xf numFmtId="0" fontId="2" fillId="3" borderId="8"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3" borderId="17"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2" fillId="3" borderId="40" xfId="0" applyFont="1" applyFill="1" applyBorder="1" applyAlignment="1" applyProtection="1">
      <alignment horizontal="center" vertical="center"/>
      <protection locked="0"/>
    </xf>
    <xf numFmtId="0" fontId="18" fillId="3" borderId="9" xfId="0" applyFont="1" applyFill="1" applyBorder="1" applyAlignment="1" applyProtection="1">
      <alignment horizontal="center" vertical="center" textRotation="90"/>
      <protection locked="0"/>
    </xf>
    <xf numFmtId="0" fontId="18" fillId="3" borderId="5" xfId="0" applyFont="1" applyFill="1" applyBorder="1" applyAlignment="1" applyProtection="1">
      <alignment horizontal="center" vertical="center" textRotation="90"/>
      <protection locked="0"/>
    </xf>
    <xf numFmtId="0" fontId="18" fillId="3" borderId="11" xfId="0" applyFont="1" applyFill="1" applyBorder="1" applyAlignment="1" applyProtection="1">
      <alignment horizontal="center" vertical="center" textRotation="90"/>
      <protection locked="0"/>
    </xf>
    <xf numFmtId="0" fontId="18" fillId="0" borderId="0" xfId="0" applyFont="1" applyProtection="1">
      <protection locked="0"/>
    </xf>
    <xf numFmtId="3" fontId="25" fillId="0" borderId="14" xfId="0" applyNumberFormat="1" applyFont="1" applyFill="1" applyBorder="1" applyAlignment="1" applyProtection="1">
      <alignment horizontal="center"/>
      <protection locked="0"/>
    </xf>
    <xf numFmtId="3" fontId="25" fillId="0" borderId="15" xfId="0" applyNumberFormat="1" applyFont="1" applyFill="1" applyBorder="1" applyAlignment="1" applyProtection="1">
      <alignment horizontal="center"/>
      <protection locked="0"/>
    </xf>
    <xf numFmtId="3" fontId="25" fillId="0" borderId="16" xfId="0" applyNumberFormat="1" applyFont="1" applyFill="1" applyBorder="1" applyAlignment="1" applyProtection="1">
      <alignment horizontal="center"/>
      <protection locked="0"/>
    </xf>
    <xf numFmtId="3" fontId="25" fillId="0" borderId="8" xfId="0" applyNumberFormat="1" applyFont="1" applyFill="1" applyBorder="1" applyAlignment="1" applyProtection="1">
      <alignment horizontal="center"/>
      <protection locked="0"/>
    </xf>
    <xf numFmtId="3" fontId="25" fillId="0" borderId="1" xfId="0" applyNumberFormat="1" applyFont="1" applyFill="1" applyBorder="1" applyAlignment="1" applyProtection="1">
      <alignment horizontal="center"/>
      <protection locked="0"/>
    </xf>
    <xf numFmtId="3" fontId="25" fillId="0" borderId="3" xfId="0" applyNumberFormat="1" applyFont="1" applyFill="1" applyBorder="1" applyAlignment="1" applyProtection="1">
      <alignment horizontal="center"/>
      <protection locked="0"/>
    </xf>
    <xf numFmtId="3" fontId="25" fillId="0" borderId="18" xfId="0" applyNumberFormat="1" applyFont="1" applyFill="1" applyBorder="1" applyAlignment="1" applyProtection="1">
      <alignment horizontal="center"/>
      <protection locked="0"/>
    </xf>
    <xf numFmtId="3" fontId="25" fillId="0" borderId="4" xfId="0" applyNumberFormat="1" applyFont="1" applyFill="1" applyBorder="1" applyAlignment="1" applyProtection="1">
      <alignment horizontal="center"/>
      <protection locked="0"/>
    </xf>
    <xf numFmtId="3" fontId="25" fillId="0" borderId="19" xfId="0" applyNumberFormat="1" applyFont="1" applyFill="1" applyBorder="1" applyAlignment="1" applyProtection="1">
      <alignment horizontal="center"/>
      <protection locked="0"/>
    </xf>
    <xf numFmtId="0" fontId="18" fillId="0" borderId="0" xfId="0" applyFont="1" applyFill="1" applyBorder="1" applyAlignment="1" applyProtection="1">
      <alignment horizontal="center" textRotation="90"/>
      <protection locked="0"/>
    </xf>
    <xf numFmtId="0" fontId="18" fillId="0" borderId="0" xfId="0" applyFont="1" applyFill="1" applyBorder="1" applyProtection="1">
      <protection locked="0"/>
    </xf>
    <xf numFmtId="4" fontId="6" fillId="0" borderId="0" xfId="0" applyNumberFormat="1" applyFont="1" applyFill="1" applyBorder="1" applyProtection="1">
      <protection locked="0"/>
    </xf>
    <xf numFmtId="0" fontId="7" fillId="0" borderId="0" xfId="0" quotePrefix="1" applyFont="1" applyFill="1" applyBorder="1" applyProtection="1">
      <protection locked="0"/>
    </xf>
    <xf numFmtId="0" fontId="6" fillId="0" borderId="0" xfId="0" applyFont="1" applyFill="1" applyBorder="1" applyAlignment="1" applyProtection="1">
      <alignment vertical="center"/>
      <protection locked="0"/>
    </xf>
    <xf numFmtId="0" fontId="7" fillId="0" borderId="0" xfId="0" applyFont="1" applyFill="1" applyBorder="1" applyAlignment="1" applyProtection="1">
      <alignment vertical="center"/>
      <protection locked="0"/>
    </xf>
    <xf numFmtId="0" fontId="7" fillId="0" borderId="0" xfId="0" applyFont="1" applyFill="1" applyAlignment="1" applyProtection="1">
      <alignment horizontal="center"/>
      <protection locked="0"/>
    </xf>
    <xf numFmtId="0" fontId="7" fillId="3" borderId="41" xfId="0" applyFont="1" applyFill="1" applyBorder="1" applyAlignment="1" applyProtection="1">
      <alignment vertical="center" wrapText="1"/>
      <protection locked="0"/>
    </xf>
    <xf numFmtId="0" fontId="7" fillId="3" borderId="13" xfId="0" applyFont="1" applyFill="1" applyBorder="1" applyAlignment="1" applyProtection="1">
      <alignment horizontal="center" vertical="center" wrapText="1"/>
      <protection locked="0"/>
    </xf>
    <xf numFmtId="0" fontId="7" fillId="3" borderId="13" xfId="0" applyFont="1" applyFill="1" applyBorder="1" applyAlignment="1" applyProtection="1">
      <alignment horizontal="center" vertical="center"/>
      <protection locked="0"/>
    </xf>
    <xf numFmtId="0" fontId="6" fillId="3" borderId="25" xfId="0" applyFont="1" applyFill="1" applyBorder="1" applyAlignment="1" applyProtection="1">
      <protection locked="0"/>
    </xf>
    <xf numFmtId="181" fontId="6" fillId="0" borderId="0" xfId="0" applyNumberFormat="1" applyFont="1" applyFill="1" applyBorder="1" applyAlignment="1" applyProtection="1">
      <protection locked="0"/>
    </xf>
    <xf numFmtId="180" fontId="6" fillId="0" borderId="0" xfId="0" applyNumberFormat="1" applyFont="1" applyFill="1" applyBorder="1" applyAlignment="1" applyProtection="1">
      <protection locked="0"/>
    </xf>
    <xf numFmtId="0" fontId="7" fillId="0" borderId="0" xfId="0" applyFont="1" applyBorder="1" applyAlignment="1" applyProtection="1">
      <alignment vertical="center" wrapText="1"/>
      <protection locked="0"/>
    </xf>
    <xf numFmtId="0" fontId="9" fillId="0" borderId="0" xfId="0" applyFont="1" applyFill="1" applyBorder="1" applyAlignment="1" applyProtection="1">
      <protection locked="0"/>
    </xf>
    <xf numFmtId="0" fontId="24" fillId="2" borderId="42" xfId="0" applyFont="1" applyFill="1" applyBorder="1" applyAlignment="1" applyProtection="1">
      <alignment wrapText="1"/>
      <protection locked="0"/>
    </xf>
    <xf numFmtId="0" fontId="24" fillId="2" borderId="43" xfId="0" applyFont="1" applyFill="1" applyBorder="1" applyAlignment="1" applyProtection="1">
      <alignment horizontal="center" wrapText="1"/>
      <protection locked="0"/>
    </xf>
    <xf numFmtId="0" fontId="24" fillId="2" borderId="10" xfId="0" applyFont="1" applyFill="1" applyBorder="1" applyAlignment="1" applyProtection="1">
      <alignment horizontal="center" wrapText="1"/>
      <protection locked="0"/>
    </xf>
    <xf numFmtId="0" fontId="18" fillId="0" borderId="8" xfId="0" applyFont="1" applyFill="1" applyBorder="1" applyAlignment="1" applyProtection="1">
      <alignment wrapText="1"/>
      <protection locked="0"/>
    </xf>
    <xf numFmtId="0" fontId="18" fillId="0" borderId="18" xfId="0" applyFont="1" applyFill="1" applyBorder="1" applyAlignment="1" applyProtection="1">
      <protection locked="0"/>
    </xf>
    <xf numFmtId="0" fontId="19" fillId="3" borderId="9" xfId="0" applyFont="1" applyFill="1" applyBorder="1" applyAlignment="1" applyProtection="1">
      <alignment wrapText="1"/>
      <protection locked="0"/>
    </xf>
    <xf numFmtId="181" fontId="7" fillId="0" borderId="0" xfId="0" applyNumberFormat="1" applyFont="1" applyFill="1" applyBorder="1" applyAlignment="1" applyProtection="1">
      <alignment wrapText="1"/>
      <protection locked="0"/>
    </xf>
    <xf numFmtId="3" fontId="7" fillId="0" borderId="0" xfId="0" applyNumberFormat="1" applyFont="1" applyFill="1" applyBorder="1" applyAlignment="1" applyProtection="1">
      <alignment wrapText="1"/>
      <protection locked="0"/>
    </xf>
    <xf numFmtId="0" fontId="7" fillId="0" borderId="0" xfId="0" applyFont="1" applyAlignment="1" applyProtection="1">
      <alignment horizontal="left" wrapText="1"/>
      <protection locked="0"/>
    </xf>
    <xf numFmtId="4" fontId="7" fillId="0" borderId="0" xfId="0" applyNumberFormat="1" applyFont="1" applyFill="1" applyBorder="1" applyAlignment="1" applyProtection="1">
      <alignment wrapText="1"/>
      <protection locked="0"/>
    </xf>
    <xf numFmtId="0" fontId="10" fillId="0" borderId="0" xfId="0" applyFont="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181" fontId="7" fillId="0" borderId="0" xfId="0" applyNumberFormat="1" applyFont="1" applyFill="1" applyBorder="1" applyAlignment="1" applyProtection="1">
      <alignment horizontal="center" vertical="center" wrapText="1"/>
      <protection locked="0"/>
    </xf>
    <xf numFmtId="0" fontId="6" fillId="0" borderId="0" xfId="0" applyFont="1" applyFill="1" applyBorder="1" applyAlignment="1" applyProtection="1">
      <protection locked="0"/>
    </xf>
    <xf numFmtId="0" fontId="7" fillId="3" borderId="35" xfId="0" applyFont="1" applyFill="1" applyBorder="1" applyAlignment="1" applyProtection="1">
      <alignment vertical="center" wrapText="1"/>
      <protection locked="0"/>
    </xf>
    <xf numFmtId="0" fontId="7" fillId="3" borderId="36" xfId="0" applyFont="1" applyFill="1" applyBorder="1" applyAlignment="1" applyProtection="1">
      <alignment horizontal="center" vertical="center" wrapText="1"/>
      <protection locked="0"/>
    </xf>
    <xf numFmtId="0" fontId="7" fillId="3" borderId="32" xfId="0" applyFont="1" applyFill="1" applyBorder="1" applyAlignment="1" applyProtection="1">
      <alignment horizontal="center" wrapText="1"/>
      <protection locked="0"/>
    </xf>
    <xf numFmtId="0" fontId="7" fillId="3" borderId="36" xfId="0" applyFont="1" applyFill="1" applyBorder="1" applyAlignment="1" applyProtection="1">
      <alignment horizontal="center" vertical="center"/>
      <protection locked="0"/>
    </xf>
    <xf numFmtId="0" fontId="7" fillId="3" borderId="32" xfId="0" applyFont="1" applyFill="1" applyBorder="1" applyAlignment="1" applyProtection="1">
      <alignment horizontal="center" vertical="center" wrapText="1"/>
      <protection locked="0"/>
    </xf>
    <xf numFmtId="0" fontId="24" fillId="2" borderId="44" xfId="0" applyFont="1" applyFill="1" applyBorder="1" applyAlignment="1" applyProtection="1">
      <alignment vertical="center" wrapText="1"/>
      <protection locked="0"/>
    </xf>
    <xf numFmtId="0" fontId="24" fillId="4" borderId="21" xfId="0" applyFont="1" applyFill="1" applyBorder="1" applyProtection="1">
      <protection locked="0"/>
    </xf>
    <xf numFmtId="0" fontId="7" fillId="0" borderId="31" xfId="0" applyFont="1" applyBorder="1" applyProtection="1">
      <protection locked="0"/>
    </xf>
    <xf numFmtId="0" fontId="24" fillId="2" borderId="45" xfId="0" applyFont="1" applyFill="1" applyBorder="1" applyAlignment="1" applyProtection="1">
      <alignment vertical="center" wrapText="1"/>
      <protection locked="0"/>
    </xf>
    <xf numFmtId="0" fontId="24" fillId="2" borderId="21" xfId="0" applyFont="1" applyFill="1" applyBorder="1" applyAlignment="1" applyProtection="1">
      <alignment horizontal="center" vertical="center" wrapText="1"/>
      <protection locked="0"/>
    </xf>
    <xf numFmtId="0" fontId="18" fillId="0" borderId="1" xfId="0" applyFont="1" applyFill="1" applyBorder="1" applyAlignment="1" applyProtection="1">
      <alignment wrapText="1"/>
      <protection locked="0"/>
    </xf>
    <xf numFmtId="0" fontId="18" fillId="0" borderId="1" xfId="0" applyFont="1" applyBorder="1" applyProtection="1">
      <protection locked="0"/>
    </xf>
    <xf numFmtId="0" fontId="22" fillId="3" borderId="5" xfId="0" applyFont="1" applyFill="1" applyBorder="1" applyProtection="1">
      <protection locked="0"/>
    </xf>
    <xf numFmtId="0" fontId="7" fillId="3" borderId="11" xfId="0" applyFont="1" applyFill="1" applyBorder="1" applyProtection="1">
      <protection locked="0"/>
    </xf>
    <xf numFmtId="0" fontId="19" fillId="3" borderId="5" xfId="0" applyFont="1" applyFill="1" applyBorder="1" applyAlignment="1" applyProtection="1">
      <alignment wrapText="1"/>
      <protection locked="0"/>
    </xf>
    <xf numFmtId="0" fontId="24" fillId="5" borderId="18" xfId="0" applyFont="1" applyFill="1" applyBorder="1" applyAlignment="1" applyProtection="1">
      <alignment horizontal="left" wrapText="1"/>
      <protection locked="0"/>
    </xf>
    <xf numFmtId="0" fontId="24" fillId="5" borderId="75" xfId="0" applyFont="1" applyFill="1" applyBorder="1" applyAlignment="1" applyProtection="1">
      <alignment horizontal="left"/>
      <protection locked="0"/>
    </xf>
    <xf numFmtId="180" fontId="6" fillId="0" borderId="19" xfId="0" applyNumberFormat="1" applyFont="1" applyFill="1" applyBorder="1" applyAlignment="1" applyProtection="1">
      <alignment horizontal="center" wrapText="1"/>
      <protection locked="0"/>
    </xf>
    <xf numFmtId="0" fontId="18" fillId="0" borderId="27" xfId="0" applyFont="1" applyFill="1" applyBorder="1" applyAlignment="1" applyProtection="1">
      <alignment horizontal="left" wrapText="1"/>
      <protection locked="0"/>
    </xf>
    <xf numFmtId="0" fontId="18" fillId="0" borderId="28" xfId="0" applyFont="1" applyFill="1" applyBorder="1" applyAlignment="1" applyProtection="1">
      <alignment horizontal="left" wrapText="1"/>
      <protection locked="0"/>
    </xf>
    <xf numFmtId="0" fontId="18" fillId="0" borderId="24" xfId="0" applyFont="1" applyFill="1" applyBorder="1" applyAlignment="1" applyProtection="1">
      <alignment horizontal="left" wrapText="1"/>
      <protection locked="0"/>
    </xf>
    <xf numFmtId="0" fontId="6" fillId="0" borderId="0" xfId="0" applyFont="1" applyFill="1" applyBorder="1" applyAlignment="1" applyProtection="1">
      <alignment wrapText="1"/>
      <protection locked="0"/>
    </xf>
    <xf numFmtId="0" fontId="7" fillId="3" borderId="9" xfId="0" applyFont="1" applyFill="1" applyBorder="1" applyAlignment="1" applyProtection="1">
      <alignment wrapText="1"/>
    </xf>
    <xf numFmtId="0" fontId="18" fillId="3" borderId="16" xfId="0" applyNumberFormat="1" applyFont="1" applyFill="1" applyBorder="1" applyAlignment="1" applyProtection="1">
      <alignment horizontal="center"/>
    </xf>
    <xf numFmtId="0" fontId="18" fillId="3" borderId="3" xfId="0" applyNumberFormat="1" applyFont="1" applyFill="1" applyBorder="1" applyAlignment="1" applyProtection="1">
      <alignment horizontal="center"/>
    </xf>
    <xf numFmtId="0" fontId="18" fillId="3" borderId="19" xfId="0" applyNumberFormat="1" applyFont="1" applyFill="1" applyBorder="1" applyAlignment="1" applyProtection="1">
      <alignment horizontal="center"/>
    </xf>
    <xf numFmtId="0" fontId="22" fillId="3" borderId="35" xfId="0" applyFont="1" applyFill="1" applyBorder="1" applyAlignment="1" applyProtection="1">
      <alignment horizontal="center"/>
    </xf>
    <xf numFmtId="0" fontId="26" fillId="3" borderId="36" xfId="0" applyFont="1" applyFill="1" applyBorder="1" applyAlignment="1" applyProtection="1">
      <alignment horizontal="center"/>
    </xf>
    <xf numFmtId="0" fontId="26" fillId="3" borderId="32" xfId="0" applyFont="1" applyFill="1" applyBorder="1" applyAlignment="1" applyProtection="1">
      <alignment horizontal="center"/>
    </xf>
    <xf numFmtId="3" fontId="19" fillId="3" borderId="11" xfId="0" applyNumberFormat="1" applyFont="1" applyFill="1" applyBorder="1" applyAlignment="1" applyProtection="1">
      <alignment horizontal="center" wrapText="1"/>
    </xf>
    <xf numFmtId="3" fontId="19" fillId="3" borderId="5" xfId="0" applyNumberFormat="1" applyFont="1" applyFill="1" applyBorder="1" applyAlignment="1" applyProtection="1">
      <alignment horizontal="center" wrapText="1"/>
    </xf>
    <xf numFmtId="3" fontId="22" fillId="3" borderId="5" xfId="0" applyNumberFormat="1" applyFont="1" applyFill="1" applyBorder="1" applyAlignment="1" applyProtection="1">
      <alignment horizontal="center"/>
    </xf>
    <xf numFmtId="0" fontId="7" fillId="3" borderId="1" xfId="0" applyFont="1" applyFill="1" applyBorder="1" applyAlignment="1" applyProtection="1">
      <alignment horizontal="center"/>
    </xf>
    <xf numFmtId="0" fontId="11" fillId="0" borderId="0" xfId="0" applyFont="1" applyProtection="1">
      <protection locked="0"/>
    </xf>
    <xf numFmtId="0" fontId="11" fillId="0" borderId="0" xfId="0" applyFont="1" applyAlignment="1" applyProtection="1">
      <alignment wrapText="1"/>
      <protection locked="0"/>
    </xf>
    <xf numFmtId="0" fontId="11" fillId="3" borderId="8" xfId="0" applyFont="1" applyFill="1" applyBorder="1" applyAlignment="1" applyProtection="1">
      <alignment horizontal="center"/>
      <protection locked="0"/>
    </xf>
    <xf numFmtId="0" fontId="11" fillId="3" borderId="1" xfId="0" applyFont="1" applyFill="1" applyBorder="1" applyAlignment="1" applyProtection="1">
      <alignment horizontal="center"/>
      <protection locked="0"/>
    </xf>
    <xf numFmtId="0" fontId="11" fillId="3" borderId="3" xfId="0" applyFont="1" applyFill="1" applyBorder="1" applyAlignment="1" applyProtection="1">
      <alignment horizontal="center" wrapText="1"/>
      <protection locked="0"/>
    </xf>
    <xf numFmtId="0" fontId="11" fillId="0" borderId="8" xfId="0" applyFont="1" applyBorder="1" applyAlignment="1" applyProtection="1">
      <alignment horizontal="center"/>
      <protection locked="0"/>
    </xf>
    <xf numFmtId="0" fontId="11" fillId="0" borderId="1" xfId="0" applyFont="1" applyBorder="1" applyAlignment="1" applyProtection="1">
      <alignment horizontal="center"/>
      <protection locked="0"/>
    </xf>
    <xf numFmtId="0" fontId="11" fillId="0" borderId="1" xfId="0" applyFont="1" applyBorder="1" applyAlignment="1" applyProtection="1">
      <alignment horizontal="center" wrapText="1"/>
      <protection locked="0"/>
    </xf>
    <xf numFmtId="0" fontId="11" fillId="0" borderId="18" xfId="0" applyFont="1" applyBorder="1" applyAlignment="1" applyProtection="1">
      <alignment horizontal="center"/>
      <protection locked="0"/>
    </xf>
    <xf numFmtId="0" fontId="11" fillId="0" borderId="4" xfId="0" applyFont="1" applyBorder="1" applyAlignment="1" applyProtection="1">
      <alignment horizontal="center"/>
      <protection locked="0"/>
    </xf>
    <xf numFmtId="0" fontId="11" fillId="0" borderId="4" xfId="0" applyFont="1" applyBorder="1" applyAlignment="1" applyProtection="1">
      <alignment horizontal="center" wrapText="1"/>
      <protection locked="0"/>
    </xf>
    <xf numFmtId="0" fontId="14" fillId="3" borderId="46" xfId="0" applyFont="1" applyFill="1" applyBorder="1" applyProtection="1">
      <protection locked="0"/>
    </xf>
    <xf numFmtId="0" fontId="14" fillId="0" borderId="0" xfId="0" applyFont="1" applyProtection="1">
      <protection locked="0"/>
    </xf>
    <xf numFmtId="0" fontId="11" fillId="0" borderId="0" xfId="0" applyFont="1" applyFill="1" applyBorder="1" applyAlignment="1" applyProtection="1">
      <alignment horizontal="center"/>
      <protection locked="0"/>
    </xf>
    <xf numFmtId="0" fontId="11" fillId="3" borderId="3" xfId="0" applyFont="1" applyFill="1" applyBorder="1" applyAlignment="1" applyProtection="1">
      <alignment horizontal="center"/>
    </xf>
    <xf numFmtId="0" fontId="11" fillId="3" borderId="23" xfId="0" applyFont="1" applyFill="1" applyBorder="1" applyAlignment="1" applyProtection="1">
      <alignment horizontal="center"/>
    </xf>
    <xf numFmtId="0" fontId="14" fillId="3" borderId="35" xfId="0" applyFont="1" applyFill="1" applyBorder="1" applyAlignment="1" applyProtection="1">
      <alignment horizontal="center"/>
    </xf>
    <xf numFmtId="0" fontId="14" fillId="3" borderId="36" xfId="0" applyFont="1" applyFill="1" applyBorder="1" applyAlignment="1" applyProtection="1">
      <alignment horizontal="center"/>
    </xf>
    <xf numFmtId="0" fontId="14" fillId="3" borderId="32" xfId="0" applyFont="1" applyFill="1" applyBorder="1" applyAlignment="1" applyProtection="1">
      <alignment horizontal="center"/>
    </xf>
    <xf numFmtId="183" fontId="1" fillId="0" borderId="0" xfId="5" applyNumberFormat="1"/>
    <xf numFmtId="3" fontId="6" fillId="3" borderId="76" xfId="0" applyNumberFormat="1" applyFont="1" applyFill="1" applyBorder="1" applyAlignment="1" applyProtection="1">
      <alignment horizontal="center"/>
    </xf>
    <xf numFmtId="0" fontId="7" fillId="3" borderId="77" xfId="0" applyFont="1" applyFill="1" applyBorder="1" applyAlignment="1" applyProtection="1">
      <alignment horizontal="center" vertical="center" wrapText="1"/>
      <protection locked="0"/>
    </xf>
    <xf numFmtId="3" fontId="7" fillId="6" borderId="38" xfId="0" applyNumberFormat="1" applyFont="1" applyFill="1" applyBorder="1" applyAlignment="1" applyProtection="1">
      <alignment horizontal="center"/>
      <protection locked="0"/>
    </xf>
    <xf numFmtId="4" fontId="6" fillId="3" borderId="47" xfId="0" applyNumberFormat="1" applyFont="1" applyFill="1" applyBorder="1" applyAlignment="1" applyProtection="1">
      <alignment horizontal="center"/>
    </xf>
    <xf numFmtId="0" fontId="7" fillId="3" borderId="48" xfId="0" applyFont="1" applyFill="1" applyBorder="1" applyAlignment="1" applyProtection="1">
      <alignment horizontal="center" vertical="center" wrapText="1"/>
      <protection locked="0"/>
    </xf>
    <xf numFmtId="0" fontId="11" fillId="0" borderId="0" xfId="0" applyFont="1" applyAlignment="1" applyProtection="1">
      <alignment vertical="center" wrapText="1"/>
      <protection locked="0"/>
    </xf>
    <xf numFmtId="0" fontId="11" fillId="0" borderId="0" xfId="0" applyFont="1" applyAlignment="1" applyProtection="1">
      <alignment horizontal="left"/>
      <protection locked="0"/>
    </xf>
    <xf numFmtId="0" fontId="7" fillId="0" borderId="0" xfId="0" applyFont="1" applyAlignment="1" applyProtection="1">
      <alignment wrapText="1"/>
      <protection locked="0"/>
    </xf>
    <xf numFmtId="3" fontId="7" fillId="3" borderId="5" xfId="0" applyNumberFormat="1" applyFont="1" applyFill="1" applyBorder="1" applyAlignment="1" applyProtection="1">
      <alignment horizontal="center"/>
    </xf>
    <xf numFmtId="0" fontId="7" fillId="3" borderId="5" xfId="0" applyFont="1" applyFill="1" applyBorder="1" applyAlignment="1" applyProtection="1">
      <alignment horizontal="center"/>
      <protection locked="0"/>
    </xf>
    <xf numFmtId="0" fontId="7" fillId="3" borderId="1"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protection locked="0"/>
    </xf>
    <xf numFmtId="0" fontId="7" fillId="3" borderId="43" xfId="0" applyFont="1" applyFill="1" applyBorder="1" applyAlignment="1" applyProtection="1">
      <alignment horizontal="center" vertical="center" wrapText="1"/>
      <protection locked="0"/>
    </xf>
    <xf numFmtId="0" fontId="7" fillId="3" borderId="10" xfId="0" applyFont="1" applyFill="1" applyBorder="1" applyAlignment="1" applyProtection="1">
      <alignment horizontal="center" vertical="center" wrapText="1"/>
      <protection locked="0"/>
    </xf>
    <xf numFmtId="0" fontId="7" fillId="3" borderId="43" xfId="0" applyFont="1" applyFill="1" applyBorder="1" applyAlignment="1" applyProtection="1">
      <alignment horizontal="center" vertical="center"/>
      <protection locked="0"/>
    </xf>
    <xf numFmtId="182" fontId="7" fillId="3" borderId="3" xfId="4" applyNumberFormat="1" applyFont="1" applyFill="1" applyBorder="1" applyAlignment="1" applyProtection="1">
      <alignment horizontal="center"/>
    </xf>
    <xf numFmtId="182" fontId="18" fillId="3" borderId="3" xfId="4" applyNumberFormat="1" applyFont="1" applyFill="1" applyBorder="1" applyAlignment="1" applyProtection="1">
      <alignment horizontal="center" vertical="center" wrapText="1"/>
    </xf>
    <xf numFmtId="182" fontId="7" fillId="0" borderId="3" xfId="4" applyNumberFormat="1" applyFont="1" applyFill="1" applyBorder="1" applyAlignment="1" applyProtection="1">
      <alignment horizontal="center" wrapText="1"/>
      <protection locked="0"/>
    </xf>
    <xf numFmtId="182" fontId="7" fillId="3" borderId="11" xfId="4" applyNumberFormat="1" applyFont="1" applyFill="1" applyBorder="1" applyAlignment="1" applyProtection="1">
      <alignment horizontal="center" wrapText="1"/>
    </xf>
    <xf numFmtId="3" fontId="18" fillId="3" borderId="30" xfId="9" applyNumberFormat="1" applyFont="1" applyFill="1" applyBorder="1" applyAlignment="1" applyProtection="1">
      <alignment horizontal="center"/>
    </xf>
    <xf numFmtId="3" fontId="18" fillId="3" borderId="40" xfId="9" applyNumberFormat="1" applyFont="1" applyFill="1" applyBorder="1" applyAlignment="1" applyProtection="1">
      <alignment horizontal="center"/>
    </xf>
    <xf numFmtId="3" fontId="18" fillId="3" borderId="29" xfId="9" applyNumberFormat="1" applyFont="1" applyFill="1" applyBorder="1" applyAlignment="1" applyProtection="1">
      <alignment horizontal="center"/>
    </xf>
    <xf numFmtId="3" fontId="19" fillId="3" borderId="49" xfId="9" applyNumberFormat="1" applyFont="1" applyFill="1" applyBorder="1" applyAlignment="1" applyProtection="1">
      <alignment horizontal="center"/>
    </xf>
    <xf numFmtId="182" fontId="7" fillId="6" borderId="38" xfId="4" applyNumberFormat="1" applyFont="1" applyFill="1" applyBorder="1" applyAlignment="1" applyProtection="1">
      <alignment horizontal="center"/>
      <protection locked="0"/>
    </xf>
    <xf numFmtId="182" fontId="18" fillId="0" borderId="3" xfId="4" applyNumberFormat="1" applyFont="1" applyFill="1" applyBorder="1" applyAlignment="1" applyProtection="1">
      <alignment horizontal="center" wrapText="1"/>
      <protection locked="0"/>
    </xf>
    <xf numFmtId="182" fontId="19" fillId="3" borderId="11" xfId="4" applyNumberFormat="1" applyFont="1" applyFill="1" applyBorder="1" applyAlignment="1" applyProtection="1">
      <alignment horizontal="center" wrapText="1"/>
    </xf>
    <xf numFmtId="0" fontId="11" fillId="0" borderId="17" xfId="0" applyFont="1" applyBorder="1" applyAlignment="1" applyProtection="1">
      <alignment horizontal="center" wrapText="1"/>
      <protection locked="0"/>
    </xf>
    <xf numFmtId="0" fontId="11" fillId="0" borderId="20" xfId="0" applyFont="1" applyBorder="1" applyAlignment="1" applyProtection="1">
      <alignment horizontal="center" wrapText="1"/>
      <protection locked="0"/>
    </xf>
    <xf numFmtId="0" fontId="11" fillId="0" borderId="1" xfId="0" applyFont="1" applyBorder="1" applyProtection="1">
      <protection locked="0"/>
    </xf>
    <xf numFmtId="0" fontId="14" fillId="3" borderId="46" xfId="0" applyFont="1" applyFill="1" applyBorder="1" applyAlignment="1" applyProtection="1">
      <alignment horizontal="center"/>
    </xf>
    <xf numFmtId="0" fontId="11" fillId="0" borderId="4" xfId="0" applyFont="1" applyBorder="1" applyProtection="1">
      <protection locked="0"/>
    </xf>
    <xf numFmtId="3" fontId="6" fillId="0" borderId="38" xfId="0" applyNumberFormat="1" applyFont="1" applyFill="1" applyBorder="1" applyAlignment="1" applyProtection="1">
      <alignment horizontal="center" vertical="center" wrapText="1"/>
      <protection locked="0"/>
    </xf>
    <xf numFmtId="184" fontId="11" fillId="0" borderId="1" xfId="7" applyNumberFormat="1" applyFont="1" applyBorder="1" applyAlignment="1" applyProtection="1">
      <alignment horizontal="center"/>
      <protection locked="0"/>
    </xf>
    <xf numFmtId="184" fontId="11" fillId="0" borderId="4" xfId="7" applyNumberFormat="1" applyFont="1" applyBorder="1" applyAlignment="1" applyProtection="1">
      <alignment horizontal="center"/>
      <protection locked="0"/>
    </xf>
    <xf numFmtId="0" fontId="11" fillId="0" borderId="6" xfId="0" applyFont="1" applyBorder="1" applyAlignment="1" applyProtection="1">
      <alignment wrapText="1"/>
      <protection locked="0"/>
    </xf>
    <xf numFmtId="0" fontId="11" fillId="0" borderId="27" xfId="0" applyFont="1" applyBorder="1" applyAlignment="1" applyProtection="1">
      <alignment wrapText="1"/>
      <protection locked="0"/>
    </xf>
    <xf numFmtId="0" fontId="7" fillId="3" borderId="5" xfId="0" applyFont="1" applyFill="1" applyBorder="1" applyAlignment="1" applyProtection="1">
      <alignment horizontal="center"/>
      <protection locked="0"/>
    </xf>
    <xf numFmtId="3" fontId="7" fillId="3" borderId="5" xfId="0" applyNumberFormat="1" applyFont="1" applyFill="1" applyBorder="1" applyAlignment="1" applyProtection="1">
      <alignment horizontal="center"/>
    </xf>
    <xf numFmtId="0" fontId="7" fillId="3" borderId="1"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protection locked="0"/>
    </xf>
    <xf numFmtId="0" fontId="7" fillId="3" borderId="43" xfId="0" applyFont="1" applyFill="1" applyBorder="1" applyAlignment="1" applyProtection="1">
      <alignment horizontal="center" vertical="center"/>
      <protection locked="0"/>
    </xf>
    <xf numFmtId="4" fontId="18" fillId="3" borderId="31" xfId="0" applyNumberFormat="1" applyFont="1" applyFill="1" applyBorder="1" applyAlignment="1" applyProtection="1">
      <alignment horizontal="center"/>
    </xf>
    <xf numFmtId="0" fontId="10" fillId="0" borderId="0" xfId="0" applyFont="1" applyBorder="1" applyAlignment="1" applyProtection="1">
      <alignment horizontal="left" vertical="center" wrapText="1"/>
      <protection locked="0"/>
    </xf>
    <xf numFmtId="0" fontId="10" fillId="0" borderId="0" xfId="0" applyFont="1" applyBorder="1" applyAlignment="1" applyProtection="1">
      <alignment horizontal="left" vertical="center"/>
      <protection locked="0"/>
    </xf>
    <xf numFmtId="3" fontId="7" fillId="3" borderId="38" xfId="0" applyNumberFormat="1" applyFont="1" applyFill="1" applyBorder="1" applyAlignment="1" applyProtection="1">
      <alignment horizontal="center"/>
    </xf>
    <xf numFmtId="0" fontId="6" fillId="3" borderId="25" xfId="0" applyFont="1" applyFill="1" applyBorder="1" applyAlignment="1" applyProtection="1">
      <alignment vertical="center" wrapText="1"/>
      <protection locked="0"/>
    </xf>
    <xf numFmtId="0" fontId="7" fillId="3" borderId="50" xfId="0" applyFont="1" applyFill="1" applyBorder="1" applyAlignment="1" applyProtection="1">
      <alignment vertical="center" wrapText="1"/>
      <protection locked="0"/>
    </xf>
    <xf numFmtId="0" fontId="7" fillId="0" borderId="0" xfId="0" applyFont="1" applyFill="1" applyBorder="1" applyAlignment="1" applyProtection="1">
      <protection locked="0"/>
    </xf>
    <xf numFmtId="0" fontId="19" fillId="3" borderId="46" xfId="0" applyFont="1" applyFill="1" applyBorder="1" applyAlignment="1" applyProtection="1">
      <alignment vertical="center" wrapText="1"/>
      <protection locked="0"/>
    </xf>
    <xf numFmtId="3" fontId="18" fillId="3" borderId="51" xfId="0" applyNumberFormat="1" applyFont="1" applyFill="1" applyBorder="1" applyAlignment="1" applyProtection="1">
      <alignment horizontal="center" vertical="center" wrapText="1"/>
      <protection locked="0"/>
    </xf>
    <xf numFmtId="3" fontId="19" fillId="3" borderId="49" xfId="0" applyNumberFormat="1" applyFont="1" applyFill="1" applyBorder="1" applyAlignment="1" applyProtection="1">
      <alignment horizontal="center" vertical="center" wrapText="1"/>
    </xf>
    <xf numFmtId="0" fontId="18" fillId="0" borderId="0" xfId="0" applyFont="1" applyFill="1" applyBorder="1" applyAlignment="1" applyProtection="1">
      <alignment wrapText="1"/>
      <protection locked="0"/>
    </xf>
    <xf numFmtId="3" fontId="18" fillId="0" borderId="0" xfId="0" applyNumberFormat="1" applyFont="1" applyFill="1" applyBorder="1" applyAlignment="1" applyProtection="1">
      <alignment horizontal="center" wrapText="1"/>
      <protection locked="0"/>
    </xf>
    <xf numFmtId="3" fontId="18" fillId="0" borderId="0" xfId="0" applyNumberFormat="1" applyFont="1" applyFill="1" applyBorder="1" applyAlignment="1" applyProtection="1">
      <alignment horizontal="center" wrapText="1"/>
    </xf>
    <xf numFmtId="0" fontId="0" fillId="0" borderId="26" xfId="0" applyBorder="1" applyAlignment="1" applyProtection="1">
      <protection locked="0"/>
    </xf>
    <xf numFmtId="182" fontId="7" fillId="0" borderId="3" xfId="1" applyNumberFormat="1" applyFont="1" applyFill="1" applyBorder="1" applyAlignment="1" applyProtection="1">
      <alignment horizontal="center" wrapText="1"/>
      <protection locked="0"/>
    </xf>
    <xf numFmtId="182" fontId="7" fillId="3" borderId="11" xfId="1" applyNumberFormat="1" applyFont="1" applyFill="1" applyBorder="1" applyAlignment="1" applyProtection="1">
      <alignment horizontal="center" wrapText="1"/>
    </xf>
    <xf numFmtId="0" fontId="27" fillId="0" borderId="0" xfId="0" applyFont="1" applyProtection="1">
      <protection locked="0"/>
    </xf>
    <xf numFmtId="0" fontId="6" fillId="0" borderId="0" xfId="0" applyFont="1" applyAlignment="1" applyProtection="1">
      <alignment horizontal="left"/>
      <protection locked="0"/>
    </xf>
    <xf numFmtId="182" fontId="19" fillId="3" borderId="11" xfId="1" applyNumberFormat="1" applyFont="1" applyFill="1" applyBorder="1" applyAlignment="1" applyProtection="1">
      <alignment horizontal="center" wrapText="1"/>
    </xf>
    <xf numFmtId="182" fontId="18" fillId="0" borderId="3" xfId="1" applyNumberFormat="1" applyFont="1" applyFill="1" applyBorder="1" applyAlignment="1" applyProtection="1">
      <alignment horizontal="center" wrapText="1"/>
      <protection locked="0"/>
    </xf>
    <xf numFmtId="3" fontId="7" fillId="3" borderId="38" xfId="0" applyNumberFormat="1" applyFont="1" applyFill="1" applyBorder="1" applyAlignment="1" applyProtection="1">
      <alignment horizontal="center"/>
      <protection locked="0"/>
    </xf>
    <xf numFmtId="3" fontId="19" fillId="3" borderId="49" xfId="2" applyNumberFormat="1" applyFont="1" applyFill="1" applyBorder="1" applyAlignment="1" applyProtection="1">
      <alignment horizontal="center"/>
    </xf>
    <xf numFmtId="3" fontId="18" fillId="3" borderId="29" xfId="2" applyNumberFormat="1" applyFont="1" applyFill="1" applyBorder="1" applyAlignment="1" applyProtection="1">
      <alignment horizontal="center"/>
    </xf>
    <xf numFmtId="3" fontId="18" fillId="3" borderId="40" xfId="2" applyNumberFormat="1" applyFont="1" applyFill="1" applyBorder="1" applyAlignment="1" applyProtection="1">
      <alignment horizontal="center"/>
    </xf>
    <xf numFmtId="3" fontId="18" fillId="3" borderId="30" xfId="2" applyNumberFormat="1" applyFont="1" applyFill="1" applyBorder="1" applyAlignment="1" applyProtection="1">
      <alignment horizontal="center"/>
    </xf>
    <xf numFmtId="0" fontId="28" fillId="0" borderId="0" xfId="5" applyFont="1"/>
    <xf numFmtId="0" fontId="28" fillId="0" borderId="0" xfId="5" applyFont="1" applyAlignment="1">
      <alignment vertical="top"/>
    </xf>
    <xf numFmtId="0" fontId="7" fillId="3" borderId="23" xfId="0" applyFont="1" applyFill="1" applyBorder="1" applyAlignment="1" applyProtection="1">
      <alignment horizontal="center" vertical="center" wrapText="1"/>
      <protection locked="0"/>
    </xf>
    <xf numFmtId="0" fontId="7" fillId="3" borderId="12" xfId="0" applyFont="1" applyFill="1" applyBorder="1" applyAlignment="1" applyProtection="1">
      <alignment wrapText="1"/>
      <protection locked="0"/>
    </xf>
    <xf numFmtId="0" fontId="2" fillId="0" borderId="23" xfId="0" applyFont="1" applyFill="1" applyBorder="1" applyProtection="1">
      <protection locked="0"/>
    </xf>
    <xf numFmtId="0" fontId="2" fillId="0" borderId="23" xfId="0" applyFont="1" applyBorder="1" applyProtection="1">
      <protection locked="0"/>
    </xf>
    <xf numFmtId="0" fontId="7" fillId="3" borderId="78" xfId="0" applyFont="1" applyFill="1" applyBorder="1" applyAlignment="1" applyProtection="1">
      <alignment vertical="center" wrapText="1"/>
      <protection locked="0"/>
    </xf>
    <xf numFmtId="0" fontId="7" fillId="3" borderId="79" xfId="0" applyFont="1" applyFill="1" applyBorder="1" applyAlignment="1" applyProtection="1"/>
    <xf numFmtId="0" fontId="6" fillId="3" borderId="22" xfId="0" applyFont="1" applyFill="1" applyBorder="1" applyAlignment="1" applyProtection="1">
      <alignment vertical="center" wrapText="1"/>
      <protection locked="0"/>
    </xf>
    <xf numFmtId="0" fontId="18" fillId="3" borderId="22" xfId="0" applyFont="1" applyFill="1" applyBorder="1" applyAlignment="1" applyProtection="1">
      <alignment vertical="center" wrapText="1"/>
      <protection locked="0"/>
    </xf>
    <xf numFmtId="0" fontId="7" fillId="2" borderId="22" xfId="0" applyFont="1" applyFill="1" applyBorder="1" applyAlignment="1" applyProtection="1">
      <protection locked="0"/>
    </xf>
    <xf numFmtId="0" fontId="18" fillId="3" borderId="50" xfId="0" applyFont="1" applyFill="1" applyBorder="1" applyAlignment="1" applyProtection="1">
      <alignment wrapText="1"/>
      <protection locked="0"/>
    </xf>
    <xf numFmtId="0" fontId="7" fillId="3" borderId="23" xfId="0" applyFont="1" applyFill="1" applyBorder="1" applyAlignment="1" applyProtection="1">
      <alignment vertical="center" wrapText="1"/>
      <protection locked="0"/>
    </xf>
    <xf numFmtId="0" fontId="7" fillId="0" borderId="23" xfId="0" applyFont="1" applyFill="1" applyBorder="1" applyAlignment="1" applyProtection="1">
      <alignment wrapText="1"/>
      <protection locked="0"/>
    </xf>
    <xf numFmtId="0" fontId="2" fillId="3" borderId="23" xfId="0" applyFont="1" applyFill="1" applyBorder="1" applyAlignment="1" applyProtection="1">
      <alignment horizontal="center" vertical="center"/>
      <protection locked="0"/>
    </xf>
    <xf numFmtId="0" fontId="7" fillId="3" borderId="52" xfId="0" applyFont="1" applyFill="1" applyBorder="1" applyAlignment="1" applyProtection="1">
      <alignment vertical="center" wrapText="1"/>
      <protection locked="0"/>
    </xf>
    <xf numFmtId="0" fontId="6" fillId="3" borderId="50" xfId="0" applyFont="1" applyFill="1" applyBorder="1" applyAlignment="1" applyProtection="1">
      <protection locked="0"/>
    </xf>
    <xf numFmtId="0" fontId="24" fillId="2" borderId="53" xfId="0" applyFont="1" applyFill="1" applyBorder="1" applyAlignment="1" applyProtection="1">
      <alignment wrapText="1"/>
      <protection locked="0"/>
    </xf>
    <xf numFmtId="0" fontId="18" fillId="0" borderId="23" xfId="0" applyFont="1" applyFill="1" applyBorder="1" applyAlignment="1" applyProtection="1">
      <alignment wrapText="1"/>
      <protection locked="0"/>
    </xf>
    <xf numFmtId="0" fontId="18" fillId="0" borderId="24" xfId="0" applyFont="1" applyFill="1" applyBorder="1" applyAlignment="1" applyProtection="1">
      <protection locked="0"/>
    </xf>
    <xf numFmtId="0" fontId="19" fillId="3" borderId="12" xfId="0" applyFont="1" applyFill="1" applyBorder="1" applyAlignment="1" applyProtection="1">
      <alignment wrapText="1"/>
      <protection locked="0"/>
    </xf>
    <xf numFmtId="0" fontId="24" fillId="2" borderId="0" xfId="0" applyFont="1" applyFill="1" applyBorder="1" applyAlignment="1" applyProtection="1">
      <alignment vertical="center" wrapText="1"/>
      <protection locked="0"/>
    </xf>
    <xf numFmtId="0" fontId="24" fillId="5" borderId="0" xfId="0" applyFont="1" applyFill="1" applyBorder="1" applyAlignment="1" applyProtection="1">
      <alignment horizontal="left" wrapText="1"/>
      <protection locked="0"/>
    </xf>
    <xf numFmtId="0" fontId="7" fillId="3" borderId="37" xfId="0" applyFont="1" applyFill="1" applyBorder="1" applyAlignment="1" applyProtection="1">
      <alignment horizontal="center" vertical="center" wrapText="1"/>
      <protection locked="0"/>
    </xf>
    <xf numFmtId="0" fontId="6" fillId="3" borderId="50" xfId="0" applyFont="1" applyFill="1" applyBorder="1" applyAlignment="1" applyProtection="1">
      <alignment vertical="center" wrapText="1"/>
      <protection locked="0"/>
    </xf>
    <xf numFmtId="0" fontId="19" fillId="3" borderId="51" xfId="0" applyFont="1" applyFill="1" applyBorder="1" applyAlignment="1" applyProtection="1">
      <alignment vertical="center" wrapText="1"/>
      <protection locked="0"/>
    </xf>
    <xf numFmtId="0" fontId="29" fillId="0" borderId="0" xfId="3" applyFont="1" applyAlignment="1" applyProtection="1">
      <alignment horizontal="left"/>
    </xf>
    <xf numFmtId="0" fontId="18" fillId="0" borderId="6" xfId="0" applyFont="1" applyFill="1" applyBorder="1" applyAlignment="1" applyProtection="1">
      <alignment wrapText="1"/>
      <protection locked="0"/>
    </xf>
    <xf numFmtId="0" fontId="18" fillId="0" borderId="23" xfId="0" applyFont="1" applyFill="1" applyBorder="1" applyAlignment="1" applyProtection="1">
      <alignment wrapText="1"/>
      <protection locked="0"/>
    </xf>
    <xf numFmtId="0" fontId="7" fillId="0" borderId="22" xfId="0" applyFont="1" applyBorder="1" applyProtection="1">
      <protection locked="0"/>
    </xf>
    <xf numFmtId="0" fontId="7" fillId="0" borderId="23" xfId="0" applyFont="1" applyBorder="1" applyProtection="1">
      <protection locked="0"/>
    </xf>
    <xf numFmtId="0" fontId="7" fillId="0" borderId="6" xfId="0" applyFont="1" applyFill="1" applyBorder="1" applyAlignment="1" applyProtection="1">
      <protection locked="0"/>
    </xf>
    <xf numFmtId="0" fontId="7" fillId="0" borderId="23" xfId="0" applyFont="1" applyFill="1" applyBorder="1" applyAlignment="1" applyProtection="1">
      <protection locked="0"/>
    </xf>
    <xf numFmtId="0" fontId="6" fillId="3" borderId="46" xfId="0" applyFont="1" applyFill="1" applyBorder="1" applyAlignment="1" applyProtection="1">
      <alignment horizontal="center" vertical="center"/>
      <protection locked="0"/>
    </xf>
    <xf numFmtId="0" fontId="6" fillId="3" borderId="51"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64" xfId="0" applyFont="1" applyFill="1" applyBorder="1" applyAlignment="1" applyProtection="1">
      <alignment horizontal="center" vertical="center"/>
      <protection locked="0"/>
    </xf>
    <xf numFmtId="0" fontId="6" fillId="3" borderId="61" xfId="0" applyFont="1" applyFill="1" applyBorder="1" applyAlignment="1" applyProtection="1">
      <alignment horizontal="center" vertical="center"/>
      <protection locked="0"/>
    </xf>
    <xf numFmtId="0" fontId="7" fillId="3" borderId="64" xfId="0" applyFont="1" applyFill="1" applyBorder="1" applyAlignment="1" applyProtection="1">
      <alignment horizontal="center" vertical="center" wrapText="1"/>
      <protection locked="0"/>
    </xf>
    <xf numFmtId="0" fontId="7" fillId="3" borderId="61" xfId="0" applyFont="1" applyFill="1" applyBorder="1" applyAlignment="1" applyProtection="1">
      <alignment horizontal="center" vertical="center" wrapText="1"/>
      <protection locked="0"/>
    </xf>
    <xf numFmtId="0" fontId="7" fillId="3" borderId="62" xfId="0" applyFont="1" applyFill="1" applyBorder="1" applyAlignment="1" applyProtection="1">
      <alignment horizontal="center" vertical="center" wrapText="1"/>
      <protection locked="0"/>
    </xf>
    <xf numFmtId="0" fontId="8" fillId="3" borderId="64" xfId="0" applyFont="1" applyFill="1" applyBorder="1" applyAlignment="1" applyProtection="1">
      <alignment horizontal="center" vertical="center" wrapText="1"/>
      <protection locked="0"/>
    </xf>
    <xf numFmtId="0" fontId="8" fillId="3" borderId="61" xfId="0" applyFont="1" applyFill="1" applyBorder="1" applyAlignment="1" applyProtection="1">
      <alignment horizontal="center" vertical="center" wrapText="1"/>
      <protection locked="0"/>
    </xf>
    <xf numFmtId="0" fontId="8" fillId="3" borderId="62" xfId="0" applyFont="1" applyFill="1" applyBorder="1" applyAlignment="1" applyProtection="1">
      <alignment horizontal="center" vertical="center" wrapText="1"/>
      <protection locked="0"/>
    </xf>
    <xf numFmtId="0" fontId="18" fillId="0" borderId="8" xfId="0" applyFont="1" applyFill="1" applyBorder="1" applyAlignment="1" applyProtection="1">
      <alignment horizontal="left"/>
      <protection locked="0"/>
    </xf>
    <xf numFmtId="0" fontId="18" fillId="0" borderId="23" xfId="0" applyFont="1" applyFill="1" applyBorder="1" applyAlignment="1" applyProtection="1">
      <alignment horizontal="left"/>
      <protection locked="0"/>
    </xf>
    <xf numFmtId="0" fontId="18" fillId="0" borderId="1" xfId="0" applyFont="1" applyFill="1" applyBorder="1" applyAlignment="1" applyProtection="1">
      <alignment horizontal="left"/>
      <protection locked="0"/>
    </xf>
    <xf numFmtId="0" fontId="7" fillId="0" borderId="17" xfId="0" applyFont="1" applyFill="1" applyBorder="1" applyProtection="1">
      <protection locked="0"/>
    </xf>
    <xf numFmtId="0" fontId="7" fillId="0" borderId="22" xfId="0" applyFont="1" applyFill="1" applyBorder="1" applyProtection="1">
      <protection locked="0"/>
    </xf>
    <xf numFmtId="0" fontId="7" fillId="0" borderId="40" xfId="0" applyFont="1" applyFill="1" applyBorder="1" applyProtection="1">
      <protection locked="0"/>
    </xf>
    <xf numFmtId="0" fontId="7" fillId="0" borderId="2" xfId="0" applyFont="1" applyFill="1" applyBorder="1" applyAlignment="1" applyProtection="1">
      <alignment wrapText="1"/>
      <protection locked="0"/>
    </xf>
    <xf numFmtId="0" fontId="7" fillId="0" borderId="50" xfId="0" applyFont="1" applyFill="1" applyBorder="1" applyAlignment="1" applyProtection="1">
      <alignment wrapText="1"/>
      <protection locked="0"/>
    </xf>
    <xf numFmtId="0" fontId="7" fillId="0" borderId="39" xfId="0" applyFont="1" applyFill="1" applyBorder="1" applyAlignment="1" applyProtection="1">
      <alignment wrapText="1"/>
      <protection locked="0"/>
    </xf>
    <xf numFmtId="0" fontId="30" fillId="7" borderId="0" xfId="0" applyFont="1" applyFill="1" applyAlignment="1" applyProtection="1">
      <alignment horizontal="center" vertical="center"/>
      <protection locked="0"/>
    </xf>
    <xf numFmtId="0" fontId="24" fillId="7" borderId="42" xfId="0" applyFont="1" applyFill="1" applyBorder="1" applyAlignment="1" applyProtection="1">
      <alignment horizontal="center"/>
      <protection locked="0"/>
    </xf>
    <xf numFmtId="0" fontId="24" fillId="7" borderId="53" xfId="0" applyFont="1" applyFill="1" applyBorder="1" applyAlignment="1" applyProtection="1">
      <alignment horizontal="center"/>
      <protection locked="0"/>
    </xf>
    <xf numFmtId="0" fontId="24" fillId="7" borderId="43" xfId="0" applyFont="1" applyFill="1" applyBorder="1" applyAlignment="1" applyProtection="1">
      <alignment horizontal="center"/>
      <protection locked="0"/>
    </xf>
    <xf numFmtId="0" fontId="24" fillId="7" borderId="10" xfId="0" applyFont="1" applyFill="1" applyBorder="1" applyAlignment="1" applyProtection="1">
      <alignment horizontal="center"/>
      <protection locked="0"/>
    </xf>
    <xf numFmtId="0" fontId="24" fillId="7" borderId="46" xfId="0" applyFont="1" applyFill="1" applyBorder="1" applyAlignment="1" applyProtection="1">
      <alignment horizontal="center" vertical="center" wrapText="1"/>
      <protection locked="0"/>
    </xf>
    <xf numFmtId="0" fontId="24" fillId="7" borderId="51" xfId="0" applyFont="1" applyFill="1" applyBorder="1" applyAlignment="1" applyProtection="1">
      <alignment horizontal="center" vertical="center" wrapText="1"/>
      <protection locked="0"/>
    </xf>
    <xf numFmtId="0" fontId="24" fillId="7" borderId="49" xfId="0" applyFont="1" applyFill="1" applyBorder="1" applyAlignment="1" applyProtection="1">
      <alignment horizontal="center" vertical="center" wrapText="1"/>
      <protection locked="0"/>
    </xf>
    <xf numFmtId="0" fontId="7" fillId="3" borderId="25" xfId="0" applyFont="1" applyFill="1" applyBorder="1" applyAlignment="1" applyProtection="1">
      <alignment horizontal="center" vertical="center" wrapText="1"/>
      <protection locked="0"/>
    </xf>
    <xf numFmtId="0" fontId="7" fillId="3" borderId="50" xfId="0" applyFont="1" applyFill="1" applyBorder="1" applyAlignment="1" applyProtection="1">
      <alignment horizontal="center" vertical="center" wrapText="1"/>
      <protection locked="0"/>
    </xf>
    <xf numFmtId="0" fontId="7" fillId="3" borderId="12" xfId="0" applyFont="1" applyFill="1" applyBorder="1" applyAlignment="1" applyProtection="1">
      <alignment horizontal="center" vertical="center" wrapText="1"/>
      <protection locked="0"/>
    </xf>
    <xf numFmtId="0" fontId="18" fillId="0" borderId="14" xfId="0" applyFont="1" applyFill="1" applyBorder="1" applyAlignment="1" applyProtection="1">
      <alignment horizontal="left"/>
      <protection locked="0"/>
    </xf>
    <xf numFmtId="0" fontId="18" fillId="0" borderId="63" xfId="0" applyFont="1" applyFill="1" applyBorder="1" applyAlignment="1" applyProtection="1">
      <alignment horizontal="left"/>
      <protection locked="0"/>
    </xf>
    <xf numFmtId="0" fontId="18" fillId="0" borderId="15" xfId="0" applyFont="1" applyFill="1" applyBorder="1" applyAlignment="1" applyProtection="1">
      <alignment horizontal="left"/>
      <protection locked="0"/>
    </xf>
    <xf numFmtId="0" fontId="7" fillId="3" borderId="8" xfId="0" applyFont="1" applyFill="1" applyBorder="1" applyAlignment="1" applyProtection="1">
      <alignment horizontal="left" vertical="center"/>
      <protection locked="0"/>
    </xf>
    <xf numFmtId="0" fontId="7" fillId="3" borderId="1" xfId="0" applyFont="1" applyFill="1" applyBorder="1" applyAlignment="1" applyProtection="1">
      <alignment horizontal="left" vertical="center"/>
      <protection locked="0"/>
    </xf>
    <xf numFmtId="0" fontId="18" fillId="0" borderId="18" xfId="0" applyFont="1" applyFill="1" applyBorder="1" applyAlignment="1" applyProtection="1">
      <alignment horizontal="left"/>
      <protection locked="0"/>
    </xf>
    <xf numFmtId="0" fontId="18" fillId="0" borderId="24" xfId="0" applyFont="1" applyFill="1" applyBorder="1" applyAlignment="1" applyProtection="1">
      <alignment horizontal="left"/>
      <protection locked="0"/>
    </xf>
    <xf numFmtId="0" fontId="18" fillId="0" borderId="4" xfId="0" applyFont="1" applyFill="1" applyBorder="1" applyAlignment="1" applyProtection="1">
      <alignment horizontal="left"/>
      <protection locked="0"/>
    </xf>
    <xf numFmtId="0" fontId="19" fillId="3" borderId="46" xfId="0" applyFont="1" applyFill="1" applyBorder="1" applyAlignment="1" applyProtection="1">
      <alignment horizontal="left"/>
    </xf>
    <xf numFmtId="0" fontId="19" fillId="3" borderId="51" xfId="0" applyFont="1" applyFill="1" applyBorder="1" applyAlignment="1" applyProtection="1">
      <alignment horizontal="left"/>
    </xf>
    <xf numFmtId="0" fontId="19" fillId="3" borderId="49" xfId="0" applyFont="1" applyFill="1" applyBorder="1" applyAlignment="1" applyProtection="1">
      <alignment horizontal="left"/>
    </xf>
    <xf numFmtId="0" fontId="10" fillId="0" borderId="56" xfId="0" applyFont="1" applyBorder="1" applyAlignment="1" applyProtection="1">
      <alignment horizontal="left" vertical="center" wrapText="1"/>
      <protection locked="0"/>
    </xf>
    <xf numFmtId="0" fontId="10" fillId="0" borderId="56" xfId="0" applyFont="1" applyBorder="1" applyAlignment="1" applyProtection="1">
      <alignment horizontal="left" vertical="center"/>
      <protection locked="0"/>
    </xf>
    <xf numFmtId="0" fontId="6" fillId="3" borderId="6"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64" xfId="0" applyFont="1" applyFill="1" applyBorder="1" applyAlignment="1" applyProtection="1">
      <alignment horizontal="center" vertical="center" wrapText="1"/>
      <protection locked="0"/>
    </xf>
    <xf numFmtId="0" fontId="6" fillId="3" borderId="61" xfId="0" applyFont="1" applyFill="1" applyBorder="1" applyAlignment="1" applyProtection="1">
      <alignment horizontal="center" vertical="center" wrapText="1"/>
      <protection locked="0"/>
    </xf>
    <xf numFmtId="0" fontId="6" fillId="3" borderId="62" xfId="0" applyFont="1" applyFill="1" applyBorder="1" applyAlignment="1" applyProtection="1">
      <alignment horizontal="center" vertical="center" wrapText="1"/>
      <protection locked="0"/>
    </xf>
    <xf numFmtId="0" fontId="7" fillId="0" borderId="8" xfId="0" applyFont="1" applyFill="1" applyBorder="1" applyAlignment="1" applyProtection="1">
      <alignment horizontal="left" vertical="top" wrapText="1"/>
      <protection locked="0"/>
    </xf>
    <xf numFmtId="0" fontId="7" fillId="0" borderId="23" xfId="0" applyFont="1" applyFill="1" applyBorder="1" applyAlignment="1" applyProtection="1">
      <alignment horizontal="left" vertical="top" wrapText="1"/>
      <protection locked="0"/>
    </xf>
    <xf numFmtId="0" fontId="7" fillId="0" borderId="1" xfId="0" applyFont="1" applyFill="1" applyBorder="1" applyAlignment="1" applyProtection="1">
      <alignment horizontal="left" vertical="top" wrapText="1"/>
      <protection locked="0"/>
    </xf>
    <xf numFmtId="0" fontId="7" fillId="0" borderId="3" xfId="0" applyFont="1" applyFill="1" applyBorder="1" applyAlignment="1" applyProtection="1">
      <alignment horizontal="left" vertical="top" wrapText="1"/>
      <protection locked="0"/>
    </xf>
    <xf numFmtId="0" fontId="3"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wrapText="1"/>
      <protection locked="0"/>
    </xf>
    <xf numFmtId="0" fontId="2" fillId="0" borderId="9" xfId="0" applyFont="1" applyBorder="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4" fillId="7" borderId="55" xfId="0" applyFont="1" applyFill="1" applyBorder="1" applyAlignment="1" applyProtection="1">
      <alignment horizontal="center" vertical="center" wrapText="1"/>
      <protection locked="0"/>
    </xf>
    <xf numFmtId="0" fontId="24" fillId="7" borderId="56" xfId="0" applyFont="1" applyFill="1" applyBorder="1" applyAlignment="1" applyProtection="1">
      <alignment horizontal="center" vertical="center" wrapText="1"/>
      <protection locked="0"/>
    </xf>
    <xf numFmtId="0" fontId="6" fillId="3" borderId="42"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0" xfId="0" applyFont="1" applyFill="1" applyBorder="1" applyAlignment="1" applyProtection="1">
      <alignment horizontal="center" vertical="center"/>
      <protection locked="0"/>
    </xf>
    <xf numFmtId="0" fontId="6" fillId="3" borderId="80" xfId="0" applyFont="1" applyFill="1" applyBorder="1" applyAlignment="1" applyProtection="1">
      <alignment horizontal="center" vertical="center"/>
      <protection locked="0"/>
    </xf>
    <xf numFmtId="0" fontId="6" fillId="3" borderId="81" xfId="0" applyFont="1" applyFill="1" applyBorder="1" applyAlignment="1" applyProtection="1">
      <alignment horizontal="center" vertical="center"/>
      <protection locked="0"/>
    </xf>
    <xf numFmtId="0" fontId="6" fillId="3" borderId="82" xfId="0" applyFont="1" applyFill="1" applyBorder="1" applyAlignment="1" applyProtection="1">
      <alignment horizontal="center" vertical="center"/>
      <protection locked="0"/>
    </xf>
    <xf numFmtId="0" fontId="24" fillId="7" borderId="42" xfId="0" applyFont="1" applyFill="1" applyBorder="1" applyAlignment="1" applyProtection="1">
      <alignment horizontal="center" vertical="center"/>
      <protection locked="0"/>
    </xf>
    <xf numFmtId="0" fontId="24" fillId="7" borderId="53" xfId="0" applyFont="1" applyFill="1" applyBorder="1" applyAlignment="1" applyProtection="1">
      <alignment horizontal="center" vertical="center"/>
      <protection locked="0"/>
    </xf>
    <xf numFmtId="0" fontId="24" fillId="7" borderId="43" xfId="0" applyFont="1" applyFill="1" applyBorder="1" applyAlignment="1" applyProtection="1">
      <alignment horizontal="center" vertical="center"/>
      <protection locked="0"/>
    </xf>
    <xf numFmtId="0" fontId="24" fillId="7" borderId="10" xfId="0" applyFont="1" applyFill="1" applyBorder="1" applyAlignment="1" applyProtection="1">
      <alignment horizontal="center" vertical="center"/>
      <protection locked="0"/>
    </xf>
    <xf numFmtId="0" fontId="7" fillId="0" borderId="51" xfId="0" applyFont="1" applyFill="1" applyBorder="1" applyAlignment="1" applyProtection="1">
      <alignment horizontal="left" wrapText="1"/>
      <protection locked="0"/>
    </xf>
    <xf numFmtId="0" fontId="6" fillId="3" borderId="65" xfId="0" applyFont="1" applyFill="1" applyBorder="1" applyAlignment="1" applyProtection="1">
      <alignment horizontal="center" vertical="center" wrapText="1"/>
      <protection locked="0"/>
    </xf>
    <xf numFmtId="0" fontId="7" fillId="6" borderId="6" xfId="0" applyFont="1" applyFill="1" applyBorder="1" applyAlignment="1" applyProtection="1">
      <alignment horizontal="center" vertical="center" wrapText="1"/>
      <protection locked="0"/>
    </xf>
    <xf numFmtId="0" fontId="7" fillId="6" borderId="22" xfId="0" applyFont="1" applyFill="1" applyBorder="1" applyAlignment="1" applyProtection="1">
      <alignment horizontal="center" vertical="center" wrapText="1"/>
      <protection locked="0"/>
    </xf>
    <xf numFmtId="0" fontId="7" fillId="6" borderId="30"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left" wrapText="1"/>
      <protection locked="0"/>
    </xf>
    <xf numFmtId="0" fontId="7" fillId="3" borderId="5" xfId="0" applyFont="1" applyFill="1" applyBorder="1" applyAlignment="1" applyProtection="1">
      <alignment horizontal="center"/>
      <protection locked="0"/>
    </xf>
    <xf numFmtId="0" fontId="6" fillId="3" borderId="8" xfId="0" applyFont="1" applyFill="1" applyBorder="1" applyAlignment="1" applyProtection="1">
      <alignment horizontal="left" vertical="center"/>
      <protection locked="0"/>
    </xf>
    <xf numFmtId="0" fontId="6" fillId="3" borderId="1" xfId="0" applyFont="1" applyFill="1" applyBorder="1" applyAlignment="1" applyProtection="1">
      <alignment horizontal="left" vertical="center"/>
      <protection locked="0"/>
    </xf>
    <xf numFmtId="0" fontId="6" fillId="3" borderId="6" xfId="0" applyFont="1" applyFill="1" applyBorder="1" applyAlignment="1" applyProtection="1">
      <alignment horizontal="center" wrapText="1"/>
      <protection locked="0"/>
    </xf>
    <xf numFmtId="0" fontId="6" fillId="3" borderId="22" xfId="0" applyFont="1" applyFill="1" applyBorder="1" applyAlignment="1" applyProtection="1">
      <alignment horizontal="center" wrapText="1"/>
      <protection locked="0"/>
    </xf>
    <xf numFmtId="0" fontId="6" fillId="3" borderId="40" xfId="0" applyFont="1" applyFill="1" applyBorder="1" applyAlignment="1" applyProtection="1">
      <alignment horizontal="center" wrapText="1"/>
      <protection locked="0"/>
    </xf>
    <xf numFmtId="0" fontId="6" fillId="3" borderId="9" xfId="0" applyFont="1" applyFill="1" applyBorder="1" applyAlignment="1" applyProtection="1">
      <alignment horizontal="left" vertical="center"/>
      <protection locked="0"/>
    </xf>
    <xf numFmtId="0" fontId="6" fillId="3" borderId="5" xfId="0" applyFont="1" applyFill="1" applyBorder="1" applyAlignment="1" applyProtection="1">
      <alignment horizontal="left" vertical="center"/>
      <protection locked="0"/>
    </xf>
    <xf numFmtId="0" fontId="7" fillId="0" borderId="56" xfId="0" applyFont="1" applyBorder="1" applyAlignment="1" applyProtection="1">
      <alignment horizontal="left"/>
      <protection locked="0"/>
    </xf>
    <xf numFmtId="0" fontId="7" fillId="3" borderId="55" xfId="0" applyFont="1" applyFill="1" applyBorder="1" applyAlignment="1" applyProtection="1">
      <alignment horizontal="center"/>
      <protection locked="0"/>
    </xf>
    <xf numFmtId="0" fontId="7" fillId="3" borderId="56" xfId="0" applyFont="1" applyFill="1" applyBorder="1" applyAlignment="1" applyProtection="1">
      <alignment horizontal="center"/>
      <protection locked="0"/>
    </xf>
    <xf numFmtId="0" fontId="7" fillId="3" borderId="65" xfId="0" applyFont="1" applyFill="1" applyBorder="1" applyAlignment="1" applyProtection="1">
      <alignment horizontal="center"/>
      <protection locked="0"/>
    </xf>
    <xf numFmtId="0" fontId="7" fillId="0" borderId="26" xfId="0" applyFont="1" applyBorder="1" applyAlignment="1" applyProtection="1">
      <alignment horizontal="left" vertical="top"/>
      <protection locked="0"/>
    </xf>
    <xf numFmtId="0" fontId="7" fillId="0" borderId="0" xfId="0" applyFont="1" applyBorder="1" applyAlignment="1" applyProtection="1">
      <alignment horizontal="left" vertical="top"/>
      <protection locked="0"/>
    </xf>
    <xf numFmtId="0" fontId="7" fillId="0" borderId="31" xfId="0" applyFont="1" applyBorder="1" applyAlignment="1" applyProtection="1">
      <alignment horizontal="left" vertical="top"/>
      <protection locked="0"/>
    </xf>
    <xf numFmtId="0" fontId="7" fillId="0" borderId="58" xfId="0" applyFont="1" applyBorder="1" applyAlignment="1" applyProtection="1">
      <alignment horizontal="left" vertical="top"/>
      <protection locked="0"/>
    </xf>
    <xf numFmtId="0" fontId="7" fillId="0" borderId="54" xfId="0" applyFont="1" applyBorder="1" applyAlignment="1" applyProtection="1">
      <alignment horizontal="left" vertical="top"/>
      <protection locked="0"/>
    </xf>
    <xf numFmtId="0" fontId="7" fillId="0" borderId="47" xfId="0" applyFont="1" applyBorder="1" applyAlignment="1" applyProtection="1">
      <alignment horizontal="left" vertical="top"/>
      <protection locked="0"/>
    </xf>
    <xf numFmtId="0" fontId="7" fillId="0" borderId="56" xfId="0" applyFont="1" applyBorder="1" applyAlignment="1" applyProtection="1">
      <alignment horizontal="left" wrapText="1"/>
      <protection locked="0"/>
    </xf>
    <xf numFmtId="0" fontId="7" fillId="0" borderId="8" xfId="0" applyFont="1" applyBorder="1" applyAlignment="1" applyProtection="1">
      <alignment horizontal="left"/>
      <protection locked="0"/>
    </xf>
    <xf numFmtId="0" fontId="7" fillId="0" borderId="23" xfId="0" applyFont="1" applyBorder="1" applyAlignment="1" applyProtection="1">
      <alignment horizontal="left"/>
      <protection locked="0"/>
    </xf>
    <xf numFmtId="0" fontId="7" fillId="0" borderId="1" xfId="0" applyFont="1" applyBorder="1" applyAlignment="1" applyProtection="1">
      <alignment horizontal="left"/>
      <protection locked="0"/>
    </xf>
    <xf numFmtId="0" fontId="7" fillId="3" borderId="9" xfId="0" applyFont="1" applyFill="1" applyBorder="1" applyAlignment="1" applyProtection="1">
      <alignment horizontal="left" wrapText="1"/>
      <protection locked="0"/>
    </xf>
    <xf numFmtId="0" fontId="7" fillId="3" borderId="12" xfId="0" applyFont="1" applyFill="1" applyBorder="1" applyAlignment="1" applyProtection="1">
      <alignment horizontal="left" wrapText="1"/>
      <protection locked="0"/>
    </xf>
    <xf numFmtId="0" fontId="7" fillId="3" borderId="5" xfId="0" applyFont="1" applyFill="1" applyBorder="1" applyAlignment="1" applyProtection="1">
      <alignment horizontal="left" wrapText="1"/>
      <protection locked="0"/>
    </xf>
    <xf numFmtId="0" fontId="7" fillId="3" borderId="1" xfId="0" applyFont="1" applyFill="1" applyBorder="1" applyAlignment="1" applyProtection="1">
      <alignment horizontal="center" vertical="center" wrapText="1"/>
      <protection locked="0"/>
    </xf>
    <xf numFmtId="0" fontId="7" fillId="0" borderId="26" xfId="0" applyFont="1" applyBorder="1" applyAlignment="1" applyProtection="1">
      <alignment horizontal="left" vertical="top" wrapText="1"/>
      <protection locked="0"/>
    </xf>
    <xf numFmtId="0" fontId="7" fillId="3" borderId="23" xfId="0" applyFont="1" applyFill="1" applyBorder="1" applyAlignment="1" applyProtection="1">
      <alignment horizontal="left" vertical="center"/>
      <protection locked="0"/>
    </xf>
    <xf numFmtId="0" fontId="7" fillId="3" borderId="1" xfId="0" applyFont="1" applyFill="1" applyBorder="1" applyAlignment="1" applyProtection="1">
      <alignment horizontal="center"/>
      <protection locked="0"/>
    </xf>
    <xf numFmtId="3" fontId="7" fillId="3" borderId="1" xfId="0" applyNumberFormat="1" applyFont="1" applyFill="1" applyBorder="1" applyAlignment="1" applyProtection="1">
      <alignment horizontal="center"/>
    </xf>
    <xf numFmtId="3" fontId="7" fillId="3" borderId="3" xfId="0" applyNumberFormat="1" applyFont="1" applyFill="1" applyBorder="1" applyAlignment="1" applyProtection="1">
      <alignment horizontal="center"/>
    </xf>
    <xf numFmtId="180" fontId="6" fillId="0" borderId="0" xfId="0" applyNumberFormat="1" applyFont="1" applyFill="1" applyBorder="1" applyAlignment="1" applyProtection="1">
      <alignment horizontal="center" vertical="center" wrapText="1"/>
      <protection locked="0"/>
    </xf>
    <xf numFmtId="0" fontId="6" fillId="3" borderId="62" xfId="0" applyFont="1" applyFill="1" applyBorder="1" applyAlignment="1" applyProtection="1">
      <alignment horizontal="center" vertical="center"/>
      <protection locked="0"/>
    </xf>
    <xf numFmtId="0" fontId="6" fillId="3" borderId="8" xfId="0" applyFont="1" applyFill="1" applyBorder="1" applyAlignment="1" applyProtection="1">
      <alignment horizontal="left"/>
      <protection locked="0"/>
    </xf>
    <xf numFmtId="0" fontId="6" fillId="3" borderId="23" xfId="0" applyFont="1" applyFill="1" applyBorder="1" applyAlignment="1" applyProtection="1">
      <alignment horizontal="left"/>
      <protection locked="0"/>
    </xf>
    <xf numFmtId="0" fontId="6" fillId="3" borderId="1" xfId="0" applyFont="1" applyFill="1" applyBorder="1" applyAlignment="1" applyProtection="1">
      <alignment horizontal="left"/>
      <protection locked="0"/>
    </xf>
    <xf numFmtId="0" fontId="7" fillId="0" borderId="27" xfId="0" applyFont="1" applyFill="1" applyBorder="1" applyAlignment="1" applyProtection="1">
      <alignment horizontal="left" vertical="top" wrapText="1"/>
      <protection locked="0"/>
    </xf>
    <xf numFmtId="0" fontId="7" fillId="0" borderId="28" xfId="0" applyFont="1" applyFill="1" applyBorder="1" applyAlignment="1" applyProtection="1">
      <alignment horizontal="left" vertical="top" wrapText="1"/>
      <protection locked="0"/>
    </xf>
    <xf numFmtId="0" fontId="7" fillId="0" borderId="29" xfId="0" applyFont="1" applyFill="1" applyBorder="1" applyAlignment="1" applyProtection="1">
      <alignment horizontal="left" vertical="top" wrapText="1"/>
      <protection locked="0"/>
    </xf>
    <xf numFmtId="0" fontId="7" fillId="0" borderId="26" xfId="0" applyFont="1" applyFill="1" applyBorder="1" applyAlignment="1" applyProtection="1">
      <alignment horizontal="left" vertical="top" wrapText="1"/>
      <protection locked="0"/>
    </xf>
    <xf numFmtId="0" fontId="7" fillId="0" borderId="0" xfId="0" applyFont="1" applyFill="1" applyBorder="1" applyAlignment="1" applyProtection="1">
      <alignment horizontal="left" vertical="top" wrapText="1"/>
      <protection locked="0"/>
    </xf>
    <xf numFmtId="0" fontId="7" fillId="0" borderId="31" xfId="0" applyFont="1" applyFill="1" applyBorder="1" applyAlignment="1" applyProtection="1">
      <alignment horizontal="left" vertical="top" wrapText="1"/>
      <protection locked="0"/>
    </xf>
    <xf numFmtId="0" fontId="7" fillId="0" borderId="58" xfId="0" applyFont="1" applyFill="1" applyBorder="1" applyAlignment="1" applyProtection="1">
      <alignment horizontal="left" vertical="top" wrapText="1"/>
      <protection locked="0"/>
    </xf>
    <xf numFmtId="0" fontId="7" fillId="0" borderId="54" xfId="0" applyFont="1" applyFill="1" applyBorder="1" applyAlignment="1" applyProtection="1">
      <alignment horizontal="left" vertical="top" wrapText="1"/>
      <protection locked="0"/>
    </xf>
    <xf numFmtId="0" fontId="7" fillId="0" borderId="47" xfId="0" applyFont="1" applyFill="1" applyBorder="1" applyAlignment="1" applyProtection="1">
      <alignment horizontal="left" vertical="top" wrapText="1"/>
      <protection locked="0"/>
    </xf>
    <xf numFmtId="0" fontId="24" fillId="7" borderId="54" xfId="0" applyFont="1" applyFill="1" applyBorder="1" applyAlignment="1" applyProtection="1">
      <alignment horizontal="center" vertical="center"/>
      <protection locked="0"/>
    </xf>
    <xf numFmtId="0" fontId="7" fillId="3" borderId="55" xfId="0" applyFont="1" applyFill="1" applyBorder="1" applyAlignment="1" applyProtection="1">
      <alignment horizontal="left" vertical="center"/>
      <protection locked="0"/>
    </xf>
    <xf numFmtId="0" fontId="7" fillId="3" borderId="56" xfId="0" applyFont="1" applyFill="1" applyBorder="1" applyAlignment="1" applyProtection="1">
      <alignment horizontal="left" vertical="center"/>
      <protection locked="0"/>
    </xf>
    <xf numFmtId="0" fontId="7" fillId="3" borderId="57" xfId="0" applyFont="1" applyFill="1" applyBorder="1" applyAlignment="1" applyProtection="1">
      <alignment horizontal="left" vertical="center"/>
      <protection locked="0"/>
    </xf>
    <xf numFmtId="0" fontId="7" fillId="3" borderId="58" xfId="0" applyFont="1" applyFill="1" applyBorder="1" applyAlignment="1" applyProtection="1">
      <alignment horizontal="left" vertical="center"/>
      <protection locked="0"/>
    </xf>
    <xf numFmtId="0" fontId="7" fillId="3" borderId="54" xfId="0" applyFont="1" applyFill="1" applyBorder="1" applyAlignment="1" applyProtection="1">
      <alignment horizontal="left" vertical="center"/>
      <protection locked="0"/>
    </xf>
    <xf numFmtId="0" fontId="7" fillId="3" borderId="59" xfId="0" applyFont="1" applyFill="1" applyBorder="1" applyAlignment="1" applyProtection="1">
      <alignment horizontal="left" vertical="center"/>
      <protection locked="0"/>
    </xf>
    <xf numFmtId="0" fontId="7" fillId="3" borderId="60" xfId="0" applyFont="1" applyFill="1" applyBorder="1" applyAlignment="1" applyProtection="1">
      <alignment horizontal="center" vertical="center"/>
      <protection locked="0"/>
    </xf>
    <xf numFmtId="0" fontId="7" fillId="3" borderId="61" xfId="0" applyFont="1" applyFill="1" applyBorder="1" applyAlignment="1" applyProtection="1">
      <alignment horizontal="center" vertical="center"/>
      <protection locked="0"/>
    </xf>
    <xf numFmtId="0" fontId="7" fillId="3" borderId="62" xfId="0" applyFont="1" applyFill="1" applyBorder="1" applyAlignment="1" applyProtection="1">
      <alignment horizontal="center" vertical="center"/>
      <protection locked="0"/>
    </xf>
    <xf numFmtId="3" fontId="7" fillId="3" borderId="5" xfId="0" applyNumberFormat="1" applyFont="1" applyFill="1" applyBorder="1" applyAlignment="1" applyProtection="1">
      <alignment horizontal="center"/>
    </xf>
    <xf numFmtId="3" fontId="7" fillId="3" borderId="11" xfId="0" applyNumberFormat="1" applyFont="1" applyFill="1" applyBorder="1" applyAlignment="1" applyProtection="1">
      <alignment horizontal="center"/>
    </xf>
    <xf numFmtId="0" fontId="7" fillId="3" borderId="14" xfId="0" applyFont="1" applyFill="1" applyBorder="1" applyAlignment="1" applyProtection="1">
      <alignment horizontal="left" vertical="center"/>
      <protection locked="0"/>
    </xf>
    <xf numFmtId="0" fontId="7" fillId="3" borderId="63" xfId="0" applyFont="1" applyFill="1" applyBorder="1" applyAlignment="1" applyProtection="1">
      <alignment horizontal="left" vertical="center"/>
      <protection locked="0"/>
    </xf>
    <xf numFmtId="0" fontId="7" fillId="3" borderId="15" xfId="0" applyFont="1" applyFill="1" applyBorder="1" applyAlignment="1" applyProtection="1">
      <alignment horizontal="left" vertical="center"/>
      <protection locked="0"/>
    </xf>
    <xf numFmtId="3" fontId="7" fillId="3" borderId="60" xfId="0" applyNumberFormat="1" applyFont="1" applyFill="1" applyBorder="1" applyAlignment="1" applyProtection="1">
      <alignment horizontal="center"/>
      <protection locked="0"/>
    </xf>
    <xf numFmtId="3" fontId="7" fillId="3" borderId="61" xfId="0" applyNumberFormat="1" applyFont="1" applyFill="1" applyBorder="1" applyAlignment="1" applyProtection="1">
      <alignment horizontal="center"/>
      <protection locked="0"/>
    </xf>
    <xf numFmtId="3" fontId="7" fillId="3" borderId="53" xfId="0" applyNumberFormat="1" applyFont="1" applyFill="1" applyBorder="1" applyAlignment="1" applyProtection="1">
      <alignment horizontal="center"/>
      <protection locked="0"/>
    </xf>
    <xf numFmtId="3" fontId="7" fillId="3" borderId="15" xfId="0" applyNumberFormat="1" applyFont="1" applyFill="1" applyBorder="1" applyAlignment="1" applyProtection="1">
      <alignment horizontal="center"/>
    </xf>
    <xf numFmtId="3" fontId="7" fillId="3" borderId="16" xfId="0" applyNumberFormat="1" applyFont="1" applyFill="1" applyBorder="1" applyAlignment="1" applyProtection="1">
      <alignment horizontal="center"/>
    </xf>
    <xf numFmtId="0" fontId="6" fillId="0" borderId="46" xfId="0" applyFont="1" applyBorder="1" applyAlignment="1" applyProtection="1">
      <alignment horizontal="center" vertical="center" wrapText="1"/>
      <protection locked="0"/>
    </xf>
    <xf numFmtId="0" fontId="6" fillId="0" borderId="51" xfId="0" applyFont="1" applyBorder="1" applyAlignment="1" applyProtection="1">
      <alignment horizontal="center" vertical="center" wrapText="1"/>
      <protection locked="0"/>
    </xf>
    <xf numFmtId="0" fontId="6" fillId="0" borderId="49" xfId="0" applyFont="1" applyBorder="1" applyAlignment="1" applyProtection="1">
      <alignment horizontal="center" vertical="center" wrapText="1"/>
      <protection locked="0"/>
    </xf>
    <xf numFmtId="0" fontId="6" fillId="3" borderId="23" xfId="0" applyFont="1" applyFill="1" applyBorder="1" applyAlignment="1" applyProtection="1">
      <alignment horizontal="left" vertical="center"/>
      <protection locked="0"/>
    </xf>
    <xf numFmtId="3" fontId="6" fillId="3" borderId="1" xfId="0" applyNumberFormat="1" applyFont="1" applyFill="1" applyBorder="1" applyAlignment="1" applyProtection="1">
      <alignment horizontal="center"/>
    </xf>
    <xf numFmtId="3" fontId="6" fillId="3" borderId="3" xfId="0" applyNumberFormat="1" applyFont="1" applyFill="1" applyBorder="1" applyAlignment="1" applyProtection="1">
      <alignment horizontal="center"/>
    </xf>
    <xf numFmtId="184" fontId="6" fillId="6" borderId="1" xfId="8" applyNumberFormat="1" applyFont="1" applyFill="1" applyBorder="1" applyAlignment="1" applyProtection="1">
      <alignment horizontal="center"/>
      <protection locked="0"/>
    </xf>
    <xf numFmtId="184" fontId="6" fillId="6" borderId="3" xfId="8" applyNumberFormat="1" applyFont="1" applyFill="1" applyBorder="1" applyAlignment="1" applyProtection="1">
      <alignment horizontal="center"/>
      <protection locked="0"/>
    </xf>
    <xf numFmtId="0" fontId="7" fillId="3" borderId="9" xfId="0" applyFont="1" applyFill="1" applyBorder="1" applyAlignment="1" applyProtection="1">
      <alignment horizontal="left" vertical="center"/>
      <protection locked="0"/>
    </xf>
    <xf numFmtId="0" fontId="7" fillId="3" borderId="12" xfId="0" applyFont="1" applyFill="1" applyBorder="1" applyAlignment="1" applyProtection="1">
      <alignment horizontal="left" vertical="center"/>
      <protection locked="0"/>
    </xf>
    <xf numFmtId="0" fontId="7" fillId="3" borderId="5" xfId="0" applyFont="1" applyFill="1" applyBorder="1" applyAlignment="1" applyProtection="1">
      <alignment horizontal="left" vertical="center"/>
      <protection locked="0"/>
    </xf>
    <xf numFmtId="0" fontId="18" fillId="0" borderId="6" xfId="0" applyFont="1" applyFill="1" applyBorder="1" applyAlignment="1" applyProtection="1">
      <protection locked="0"/>
    </xf>
    <xf numFmtId="0" fontId="18" fillId="0" borderId="23" xfId="0" applyFont="1" applyFill="1" applyBorder="1" applyAlignment="1" applyProtection="1">
      <protection locked="0"/>
    </xf>
    <xf numFmtId="0" fontId="19" fillId="3" borderId="25" xfId="0" applyFont="1" applyFill="1" applyBorder="1" applyAlignment="1" applyProtection="1">
      <alignment wrapText="1"/>
      <protection locked="0"/>
    </xf>
    <xf numFmtId="0" fontId="19" fillId="3" borderId="12" xfId="0" applyFont="1" applyFill="1" applyBorder="1" applyAlignment="1" applyProtection="1">
      <alignment wrapText="1"/>
      <protection locked="0"/>
    </xf>
    <xf numFmtId="0" fontId="18" fillId="0" borderId="6" xfId="0" applyFont="1" applyFill="1" applyBorder="1" applyAlignment="1" applyProtection="1">
      <alignment vertical="center" wrapText="1"/>
      <protection locked="0"/>
    </xf>
    <xf numFmtId="0" fontId="18" fillId="0" borderId="23" xfId="0" applyFont="1" applyFill="1" applyBorder="1" applyAlignment="1" applyProtection="1">
      <alignment vertical="center" wrapText="1"/>
      <protection locked="0"/>
    </xf>
    <xf numFmtId="0" fontId="18" fillId="0" borderId="8" xfId="0" applyFont="1" applyFill="1" applyBorder="1" applyAlignment="1" applyProtection="1">
      <alignment horizontal="left" wrapText="1"/>
      <protection locked="0"/>
    </xf>
    <xf numFmtId="0" fontId="18" fillId="0" borderId="23" xfId="0" applyFont="1" applyFill="1" applyBorder="1" applyAlignment="1" applyProtection="1">
      <alignment horizontal="left" wrapText="1"/>
      <protection locked="0"/>
    </xf>
    <xf numFmtId="0" fontId="18" fillId="0" borderId="1" xfId="0" applyFont="1" applyFill="1" applyBorder="1" applyAlignment="1" applyProtection="1">
      <alignment horizontal="left" wrapText="1"/>
      <protection locked="0"/>
    </xf>
    <xf numFmtId="0" fontId="18" fillId="0" borderId="17" xfId="0" applyFont="1" applyFill="1" applyBorder="1" applyAlignment="1" applyProtection="1">
      <alignment horizontal="left" wrapText="1"/>
      <protection locked="0"/>
    </xf>
    <xf numFmtId="0" fontId="18" fillId="3" borderId="9" xfId="0" applyFont="1" applyFill="1" applyBorder="1" applyAlignment="1" applyProtection="1">
      <alignment horizontal="center" vertical="center" wrapText="1"/>
      <protection locked="0"/>
    </xf>
    <xf numFmtId="0" fontId="18" fillId="3" borderId="12" xfId="0" applyFont="1" applyFill="1" applyBorder="1" applyAlignment="1" applyProtection="1">
      <alignment horizontal="center" vertical="center" wrapText="1"/>
      <protection locked="0"/>
    </xf>
    <xf numFmtId="0" fontId="18" fillId="3" borderId="5" xfId="0" applyFont="1" applyFill="1" applyBorder="1" applyAlignment="1" applyProtection="1">
      <alignment horizontal="center" vertical="center" wrapText="1"/>
      <protection locked="0"/>
    </xf>
    <xf numFmtId="0" fontId="18" fillId="3" borderId="2" xfId="0" applyFont="1" applyFill="1" applyBorder="1" applyAlignment="1" applyProtection="1">
      <alignment horizontal="center" vertical="center" wrapText="1"/>
      <protection locked="0"/>
    </xf>
    <xf numFmtId="0" fontId="7" fillId="3" borderId="46" xfId="0" applyFont="1" applyFill="1" applyBorder="1" applyAlignment="1" applyProtection="1">
      <alignment vertical="center" wrapText="1"/>
      <protection locked="0"/>
    </xf>
    <xf numFmtId="0" fontId="7" fillId="3" borderId="37" xfId="0" applyFont="1" applyFill="1" applyBorder="1" applyAlignment="1" applyProtection="1">
      <alignment vertical="center" wrapText="1"/>
      <protection locked="0"/>
    </xf>
    <xf numFmtId="0" fontId="24" fillId="7" borderId="26" xfId="0" applyFont="1" applyFill="1" applyBorder="1" applyAlignment="1" applyProtection="1">
      <alignment horizontal="center" vertical="center" wrapText="1"/>
      <protection locked="0"/>
    </xf>
    <xf numFmtId="0" fontId="24" fillId="7" borderId="0" xfId="0" applyFont="1" applyFill="1" applyBorder="1" applyAlignment="1" applyProtection="1">
      <alignment horizontal="center" vertical="center" wrapText="1"/>
      <protection locked="0"/>
    </xf>
    <xf numFmtId="0" fontId="7" fillId="3" borderId="42" xfId="0" applyFont="1" applyFill="1" applyBorder="1" applyAlignment="1" applyProtection="1">
      <alignment horizontal="center" vertical="center"/>
      <protection locked="0"/>
    </xf>
    <xf numFmtId="0" fontId="7" fillId="3" borderId="53" xfId="0" applyFont="1" applyFill="1" applyBorder="1" applyAlignment="1" applyProtection="1">
      <alignment horizontal="center" vertical="center"/>
      <protection locked="0"/>
    </xf>
    <xf numFmtId="0" fontId="7" fillId="3" borderId="43" xfId="0" applyFont="1" applyFill="1" applyBorder="1" applyAlignment="1" applyProtection="1">
      <alignment horizontal="center" vertical="center"/>
      <protection locked="0"/>
    </xf>
    <xf numFmtId="0" fontId="7" fillId="3" borderId="42" xfId="0" applyFont="1" applyFill="1" applyBorder="1" applyAlignment="1" applyProtection="1">
      <alignment horizontal="center" vertical="center" wrapText="1"/>
      <protection locked="0"/>
    </xf>
    <xf numFmtId="0" fontId="7" fillId="3" borderId="43" xfId="0" applyFont="1" applyFill="1" applyBorder="1" applyAlignment="1" applyProtection="1">
      <alignment horizontal="center" vertical="center" wrapText="1"/>
      <protection locked="0"/>
    </xf>
    <xf numFmtId="0" fontId="7" fillId="3" borderId="10" xfId="0" applyFont="1" applyFill="1" applyBorder="1" applyAlignment="1" applyProtection="1">
      <alignment horizontal="center" vertical="center" wrapText="1"/>
      <protection locked="0"/>
    </xf>
    <xf numFmtId="0" fontId="21" fillId="0" borderId="58" xfId="0" applyFont="1" applyFill="1" applyBorder="1" applyAlignment="1" applyProtection="1">
      <alignment horizontal="center" vertical="center"/>
      <protection locked="0"/>
    </xf>
    <xf numFmtId="0" fontId="21" fillId="0" borderId="54" xfId="0" applyFont="1" applyFill="1" applyBorder="1" applyAlignment="1" applyProtection="1">
      <alignment horizontal="center" vertical="center"/>
      <protection locked="0"/>
    </xf>
    <xf numFmtId="0" fontId="6" fillId="8" borderId="55" xfId="0" applyFont="1" applyFill="1" applyBorder="1" applyAlignment="1" applyProtection="1">
      <alignment horizontal="center" vertical="center"/>
      <protection locked="0"/>
    </xf>
    <xf numFmtId="0" fontId="6" fillId="8" borderId="56" xfId="0" applyFont="1" applyFill="1" applyBorder="1" applyAlignment="1" applyProtection="1">
      <alignment horizontal="center" vertical="center"/>
      <protection locked="0"/>
    </xf>
    <xf numFmtId="0" fontId="6" fillId="8" borderId="65" xfId="0" applyFont="1" applyFill="1" applyBorder="1" applyAlignment="1" applyProtection="1">
      <alignment horizontal="center" vertical="center"/>
      <protection locked="0"/>
    </xf>
    <xf numFmtId="0" fontId="18" fillId="0" borderId="14" xfId="0" applyFont="1" applyFill="1" applyBorder="1" applyAlignment="1" applyProtection="1">
      <alignment horizontal="left" wrapText="1"/>
      <protection locked="0"/>
    </xf>
    <xf numFmtId="0" fontId="18" fillId="0" borderId="63" xfId="0" applyFont="1" applyFill="1" applyBorder="1" applyAlignment="1" applyProtection="1">
      <alignment horizontal="left" wrapText="1"/>
      <protection locked="0"/>
    </xf>
    <xf numFmtId="0" fontId="18" fillId="0" borderId="15" xfId="0" applyFont="1" applyFill="1" applyBorder="1" applyAlignment="1" applyProtection="1">
      <alignment horizontal="left" wrapText="1"/>
      <protection locked="0"/>
    </xf>
    <xf numFmtId="0" fontId="18" fillId="0" borderId="13" xfId="0" applyFont="1" applyFill="1" applyBorder="1" applyAlignment="1" applyProtection="1">
      <alignment horizontal="left" wrapText="1"/>
      <protection locked="0"/>
    </xf>
    <xf numFmtId="0" fontId="18" fillId="0" borderId="6" xfId="0" applyFont="1" applyFill="1" applyBorder="1" applyAlignment="1" applyProtection="1">
      <alignment horizontal="center" wrapText="1"/>
      <protection locked="0"/>
    </xf>
    <xf numFmtId="0" fontId="18" fillId="0" borderId="22" xfId="0" applyFont="1" applyFill="1" applyBorder="1" applyAlignment="1" applyProtection="1">
      <alignment horizontal="center" wrapText="1"/>
      <protection locked="0"/>
    </xf>
    <xf numFmtId="0" fontId="18" fillId="0" borderId="40" xfId="0" applyFont="1" applyFill="1" applyBorder="1" applyAlignment="1" applyProtection="1">
      <alignment horizontal="center" wrapText="1"/>
      <protection locked="0"/>
    </xf>
    <xf numFmtId="0" fontId="6" fillId="3" borderId="58"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protection locked="0"/>
    </xf>
    <xf numFmtId="0" fontId="6" fillId="3" borderId="47" xfId="0" applyFont="1" applyFill="1" applyBorder="1" applyAlignment="1" applyProtection="1">
      <alignment horizontal="center" vertical="center"/>
      <protection locked="0"/>
    </xf>
    <xf numFmtId="0" fontId="7" fillId="0" borderId="56" xfId="0" applyFont="1" applyFill="1" applyBorder="1" applyAlignment="1" applyProtection="1">
      <alignment horizontal="left" wrapText="1"/>
      <protection locked="0"/>
    </xf>
    <xf numFmtId="0" fontId="18" fillId="0" borderId="18" xfId="0" applyFont="1" applyFill="1" applyBorder="1" applyAlignment="1" applyProtection="1">
      <alignment horizontal="left" wrapText="1"/>
      <protection locked="0"/>
    </xf>
    <xf numFmtId="0" fontId="18" fillId="0" borderId="24" xfId="0" applyFont="1" applyFill="1" applyBorder="1" applyAlignment="1" applyProtection="1">
      <alignment horizontal="left" wrapText="1"/>
      <protection locked="0"/>
    </xf>
    <xf numFmtId="0" fontId="18" fillId="0" borderId="4" xfId="0" applyFont="1" applyFill="1" applyBorder="1" applyAlignment="1" applyProtection="1">
      <alignment horizontal="left" wrapText="1"/>
      <protection locked="0"/>
    </xf>
    <xf numFmtId="0" fontId="18" fillId="0" borderId="20" xfId="0" applyFont="1" applyFill="1" applyBorder="1" applyAlignment="1" applyProtection="1">
      <alignment horizontal="left" wrapText="1"/>
      <protection locked="0"/>
    </xf>
    <xf numFmtId="0" fontId="19" fillId="3" borderId="35" xfId="0" applyFont="1" applyFill="1" applyBorder="1" applyAlignment="1" applyProtection="1">
      <alignment horizontal="left" wrapText="1"/>
    </xf>
    <xf numFmtId="0" fontId="19" fillId="3" borderId="37" xfId="0" applyFont="1" applyFill="1" applyBorder="1" applyAlignment="1" applyProtection="1">
      <alignment horizontal="left" wrapText="1"/>
    </xf>
    <xf numFmtId="0" fontId="19" fillId="3" borderId="36" xfId="0" applyFont="1" applyFill="1" applyBorder="1" applyAlignment="1" applyProtection="1">
      <alignment horizontal="left" wrapText="1"/>
    </xf>
    <xf numFmtId="0" fontId="19" fillId="3" borderId="66" xfId="0" applyFont="1" applyFill="1" applyBorder="1" applyAlignment="1" applyProtection="1">
      <alignment horizontal="left" wrapText="1"/>
    </xf>
    <xf numFmtId="0" fontId="18" fillId="0" borderId="0" xfId="0" applyFont="1" applyFill="1" applyBorder="1" applyAlignment="1" applyProtection="1">
      <alignment horizontal="left" wrapText="1"/>
      <protection locked="0"/>
    </xf>
    <xf numFmtId="0" fontId="7" fillId="0" borderId="0" xfId="0" applyFont="1" applyAlignment="1" applyProtection="1">
      <alignment horizontal="left" wrapText="1"/>
      <protection locked="0"/>
    </xf>
    <xf numFmtId="0" fontId="7" fillId="0" borderId="54" xfId="0" applyFont="1" applyFill="1" applyBorder="1" applyAlignment="1" applyProtection="1">
      <alignment horizontal="left" wrapText="1"/>
      <protection locked="0"/>
    </xf>
    <xf numFmtId="0" fontId="6" fillId="3" borderId="46" xfId="0" applyFont="1" applyFill="1" applyBorder="1" applyAlignment="1" applyProtection="1">
      <alignment horizontal="center" vertical="center" wrapText="1"/>
      <protection locked="0"/>
    </xf>
    <xf numFmtId="0" fontId="6" fillId="3" borderId="51" xfId="0" applyFont="1" applyFill="1" applyBorder="1" applyAlignment="1" applyProtection="1">
      <alignment horizontal="center" vertical="center" wrapText="1"/>
      <protection locked="0"/>
    </xf>
    <xf numFmtId="0" fontId="6" fillId="3" borderId="49" xfId="0" applyFont="1" applyFill="1" applyBorder="1" applyAlignment="1" applyProtection="1">
      <alignment horizontal="center" vertical="center" wrapText="1"/>
      <protection locked="0"/>
    </xf>
    <xf numFmtId="0" fontId="7" fillId="0" borderId="46" xfId="0" applyFont="1" applyFill="1" applyBorder="1" applyAlignment="1" applyProtection="1">
      <alignment horizontal="center" vertical="top" wrapText="1"/>
      <protection locked="0"/>
    </xf>
    <xf numFmtId="0" fontId="7" fillId="0" borderId="51" xfId="0" applyFont="1" applyFill="1" applyBorder="1" applyAlignment="1" applyProtection="1">
      <alignment horizontal="center" vertical="top" wrapText="1"/>
      <protection locked="0"/>
    </xf>
    <xf numFmtId="0" fontId="7" fillId="0" borderId="49" xfId="0" applyFont="1" applyFill="1" applyBorder="1" applyAlignment="1" applyProtection="1">
      <alignment horizontal="center" vertical="top" wrapText="1"/>
      <protection locked="0"/>
    </xf>
    <xf numFmtId="0" fontId="24" fillId="7" borderId="65" xfId="0" applyFont="1" applyFill="1" applyBorder="1" applyAlignment="1" applyProtection="1">
      <alignment horizontal="center" vertical="center" wrapText="1"/>
      <protection locked="0"/>
    </xf>
    <xf numFmtId="3" fontId="7" fillId="3" borderId="17" xfId="4" applyNumberFormat="1" applyFont="1" applyFill="1" applyBorder="1" applyAlignment="1" applyProtection="1">
      <alignment horizontal="center" vertical="center" wrapText="1"/>
    </xf>
    <xf numFmtId="3" fontId="7" fillId="3" borderId="40" xfId="4" applyNumberFormat="1" applyFont="1" applyFill="1" applyBorder="1" applyAlignment="1" applyProtection="1">
      <alignment horizontal="center" vertical="center" wrapText="1"/>
    </xf>
    <xf numFmtId="0" fontId="7" fillId="3" borderId="6" xfId="0" applyFont="1" applyFill="1" applyBorder="1" applyAlignment="1" applyProtection="1">
      <alignment horizontal="left" vertical="center"/>
      <protection locked="0"/>
    </xf>
    <xf numFmtId="0" fontId="7" fillId="3" borderId="22" xfId="0" applyFont="1" applyFill="1" applyBorder="1" applyAlignment="1" applyProtection="1">
      <alignment horizontal="left" vertical="center"/>
      <protection locked="0"/>
    </xf>
    <xf numFmtId="3" fontId="7" fillId="3" borderId="1" xfId="0" applyNumberFormat="1" applyFont="1" applyFill="1" applyBorder="1" applyAlignment="1" applyProtection="1">
      <alignment horizontal="center" vertical="center" wrapText="1"/>
    </xf>
    <xf numFmtId="3" fontId="7" fillId="3" borderId="3" xfId="0" applyNumberFormat="1" applyFont="1" applyFill="1" applyBorder="1" applyAlignment="1" applyProtection="1">
      <alignment horizontal="center" vertical="center" wrapText="1"/>
    </xf>
    <xf numFmtId="0" fontId="7" fillId="0" borderId="51" xfId="0" applyFont="1" applyBorder="1" applyAlignment="1" applyProtection="1">
      <alignment horizontal="center" wrapText="1"/>
      <protection locked="0"/>
    </xf>
    <xf numFmtId="0" fontId="24" fillId="7" borderId="64" xfId="0" applyFont="1" applyFill="1" applyBorder="1" applyAlignment="1" applyProtection="1">
      <alignment horizontal="center" vertical="center" wrapText="1"/>
      <protection locked="0"/>
    </xf>
    <xf numFmtId="0" fontId="24" fillId="7" borderId="61" xfId="0" applyFont="1" applyFill="1" applyBorder="1" applyAlignment="1" applyProtection="1">
      <alignment horizontal="center" vertical="center" wrapText="1"/>
      <protection locked="0"/>
    </xf>
    <xf numFmtId="0" fontId="7" fillId="3" borderId="42" xfId="0" applyFont="1" applyFill="1" applyBorder="1" applyAlignment="1" applyProtection="1">
      <alignment horizontal="center"/>
      <protection locked="0"/>
    </xf>
    <xf numFmtId="0" fontId="7" fillId="3" borderId="43" xfId="0" applyFont="1" applyFill="1" applyBorder="1" applyAlignment="1" applyProtection="1">
      <alignment horizontal="center"/>
      <protection locked="0"/>
    </xf>
    <xf numFmtId="0" fontId="7" fillId="3" borderId="10" xfId="0" applyFont="1" applyFill="1" applyBorder="1" applyAlignment="1" applyProtection="1">
      <alignment horizontal="center"/>
      <protection locked="0"/>
    </xf>
    <xf numFmtId="0" fontId="6" fillId="3" borderId="25"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177" fontId="6" fillId="0" borderId="46" xfId="0" applyNumberFormat="1" applyFont="1" applyFill="1" applyBorder="1" applyAlignment="1" applyProtection="1">
      <alignment vertical="center" wrapText="1"/>
      <protection locked="0"/>
    </xf>
    <xf numFmtId="177" fontId="6" fillId="0" borderId="49" xfId="0" applyNumberFormat="1" applyFont="1" applyFill="1" applyBorder="1" applyAlignment="1" applyProtection="1">
      <alignment vertical="center" wrapText="1"/>
      <protection locked="0"/>
    </xf>
    <xf numFmtId="0" fontId="7" fillId="0" borderId="8" xfId="0" applyFont="1" applyBorder="1" applyAlignment="1" applyProtection="1">
      <alignment horizontal="left" vertical="top"/>
      <protection locked="0"/>
    </xf>
    <xf numFmtId="0" fontId="7" fillId="0" borderId="1" xfId="0" applyFont="1" applyBorder="1" applyAlignment="1" applyProtection="1">
      <alignment horizontal="left" vertical="top"/>
      <protection locked="0"/>
    </xf>
    <xf numFmtId="0" fontId="7" fillId="0" borderId="3" xfId="0" applyFont="1" applyBorder="1" applyAlignment="1" applyProtection="1">
      <alignment horizontal="left" vertical="top"/>
      <protection locked="0"/>
    </xf>
    <xf numFmtId="0" fontId="7" fillId="0" borderId="9" xfId="0" applyFont="1" applyBorder="1" applyAlignment="1" applyProtection="1">
      <alignment horizontal="left" vertical="top"/>
      <protection locked="0"/>
    </xf>
    <xf numFmtId="0" fontId="7" fillId="0" borderId="5" xfId="0" applyFont="1" applyBorder="1" applyAlignment="1" applyProtection="1">
      <alignment horizontal="left" vertical="top"/>
      <protection locked="0"/>
    </xf>
    <xf numFmtId="0" fontId="7" fillId="0" borderId="11" xfId="0" applyFont="1" applyBorder="1" applyAlignment="1" applyProtection="1">
      <alignment horizontal="left" vertical="top"/>
      <protection locked="0"/>
    </xf>
    <xf numFmtId="0" fontId="7" fillId="0" borderId="46" xfId="0" applyFont="1" applyBorder="1" applyAlignment="1" applyProtection="1">
      <alignment horizontal="left" vertical="center" wrapText="1"/>
      <protection locked="0"/>
    </xf>
    <xf numFmtId="0" fontId="7" fillId="0" borderId="51" xfId="0" applyFont="1" applyBorder="1" applyAlignment="1" applyProtection="1">
      <alignment horizontal="left" vertical="center" wrapText="1"/>
      <protection locked="0"/>
    </xf>
    <xf numFmtId="0" fontId="7" fillId="0" borderId="49" xfId="0" applyFont="1" applyBorder="1" applyAlignment="1" applyProtection="1">
      <alignment horizontal="left" vertical="center" wrapText="1"/>
      <protection locked="0"/>
    </xf>
    <xf numFmtId="0" fontId="6" fillId="3" borderId="25" xfId="0" applyFont="1" applyFill="1" applyBorder="1" applyAlignment="1" applyProtection="1">
      <alignment horizontal="left" vertical="center"/>
      <protection locked="0"/>
    </xf>
    <xf numFmtId="0" fontId="6" fillId="3" borderId="50" xfId="0" applyFont="1" applyFill="1" applyBorder="1" applyAlignment="1" applyProtection="1">
      <alignment horizontal="left" vertical="center"/>
      <protection locked="0"/>
    </xf>
    <xf numFmtId="0" fontId="6" fillId="3" borderId="12" xfId="0" applyFont="1" applyFill="1" applyBorder="1" applyAlignment="1" applyProtection="1">
      <alignment horizontal="left" vertical="center"/>
      <protection locked="0"/>
    </xf>
    <xf numFmtId="181" fontId="6" fillId="3" borderId="5" xfId="0" applyNumberFormat="1" applyFont="1" applyFill="1" applyBorder="1" applyAlignment="1" applyProtection="1">
      <alignment horizontal="center" vertical="center"/>
    </xf>
    <xf numFmtId="181" fontId="6" fillId="3" borderId="11" xfId="0" applyNumberFormat="1" applyFont="1" applyFill="1" applyBorder="1" applyAlignment="1" applyProtection="1">
      <alignment horizontal="center" vertical="center"/>
    </xf>
    <xf numFmtId="0" fontId="7" fillId="3" borderId="1" xfId="0" applyFont="1" applyFill="1" applyBorder="1" applyAlignment="1" applyProtection="1">
      <alignment horizontal="center" vertical="center" wrapText="1"/>
    </xf>
    <xf numFmtId="0" fontId="7" fillId="3" borderId="3" xfId="0" applyFont="1" applyFill="1" applyBorder="1" applyAlignment="1" applyProtection="1">
      <alignment horizontal="center" vertical="center" wrapText="1"/>
    </xf>
    <xf numFmtId="2" fontId="7" fillId="3" borderId="1" xfId="0" applyNumberFormat="1" applyFont="1" applyFill="1" applyBorder="1" applyAlignment="1" applyProtection="1">
      <alignment horizontal="center" vertical="center" wrapText="1"/>
    </xf>
    <xf numFmtId="2" fontId="7" fillId="3" borderId="3" xfId="0" applyNumberFormat="1" applyFont="1" applyFill="1" applyBorder="1" applyAlignment="1" applyProtection="1">
      <alignment horizontal="center" vertical="center" wrapText="1"/>
    </xf>
    <xf numFmtId="0" fontId="6" fillId="3" borderId="27" xfId="0" applyFont="1" applyFill="1" applyBorder="1" applyAlignment="1" applyProtection="1">
      <alignment horizontal="center" vertical="center"/>
      <protection locked="0"/>
    </xf>
    <xf numFmtId="0" fontId="6" fillId="3" borderId="28" xfId="0" applyFont="1" applyFill="1" applyBorder="1" applyAlignment="1" applyProtection="1">
      <alignment horizontal="center" vertical="center"/>
      <protection locked="0"/>
    </xf>
    <xf numFmtId="0" fontId="6" fillId="3" borderId="29" xfId="0" applyFont="1" applyFill="1" applyBorder="1" applyAlignment="1" applyProtection="1">
      <alignment horizontal="center" vertical="center"/>
      <protection locked="0"/>
    </xf>
    <xf numFmtId="0" fontId="6" fillId="3" borderId="41"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30" xfId="0" applyFont="1" applyFill="1" applyBorder="1" applyAlignment="1" applyProtection="1">
      <alignment horizontal="center" vertical="center" wrapText="1"/>
      <protection locked="0"/>
    </xf>
    <xf numFmtId="3" fontId="7" fillId="0" borderId="17" xfId="0" applyNumberFormat="1" applyFont="1" applyFill="1" applyBorder="1" applyAlignment="1" applyProtection="1">
      <alignment horizontal="center" wrapText="1"/>
      <protection locked="0"/>
    </xf>
    <xf numFmtId="3" fontId="7" fillId="0" borderId="40" xfId="0" applyNumberFormat="1" applyFont="1" applyFill="1" applyBorder="1" applyAlignment="1" applyProtection="1">
      <alignment horizontal="center" wrapText="1"/>
      <protection locked="0"/>
    </xf>
    <xf numFmtId="0" fontId="19" fillId="3" borderId="25" xfId="0" applyFont="1" applyFill="1" applyBorder="1" applyAlignment="1" applyProtection="1">
      <alignment horizontal="left" wrapText="1"/>
      <protection locked="0"/>
    </xf>
    <xf numFmtId="0" fontId="19" fillId="3" borderId="50" xfId="0" applyFont="1" applyFill="1" applyBorder="1" applyAlignment="1" applyProtection="1">
      <alignment horizontal="left" wrapText="1"/>
      <protection locked="0"/>
    </xf>
    <xf numFmtId="0" fontId="19" fillId="3" borderId="12" xfId="0" applyFont="1" applyFill="1" applyBorder="1" applyAlignment="1" applyProtection="1">
      <alignment horizontal="left" wrapText="1"/>
      <protection locked="0"/>
    </xf>
    <xf numFmtId="3" fontId="6" fillId="3" borderId="2" xfId="0" applyNumberFormat="1" applyFont="1" applyFill="1" applyBorder="1" applyAlignment="1" applyProtection="1">
      <alignment horizontal="center" wrapText="1"/>
    </xf>
    <xf numFmtId="3" fontId="6" fillId="3" borderId="39" xfId="0" applyNumberFormat="1" applyFont="1" applyFill="1" applyBorder="1" applyAlignment="1" applyProtection="1">
      <alignment horizontal="center" wrapText="1"/>
    </xf>
    <xf numFmtId="0" fontId="6" fillId="3" borderId="48" xfId="0" applyFont="1" applyFill="1" applyBorder="1" applyAlignment="1" applyProtection="1">
      <alignment horizontal="center" vertical="center" wrapText="1"/>
      <protection locked="0"/>
    </xf>
    <xf numFmtId="0" fontId="7" fillId="0" borderId="27" xfId="0" applyFont="1" applyBorder="1" applyAlignment="1" applyProtection="1">
      <alignment horizontal="left" vertical="top" wrapText="1"/>
      <protection locked="0"/>
    </xf>
    <xf numFmtId="0" fontId="7" fillId="0" borderId="28" xfId="0" applyFont="1" applyBorder="1" applyAlignment="1" applyProtection="1">
      <alignment horizontal="left" vertical="top" wrapText="1"/>
      <protection locked="0"/>
    </xf>
    <xf numFmtId="0" fontId="7" fillId="0" borderId="29" xfId="0" applyFont="1" applyBorder="1" applyAlignment="1" applyProtection="1">
      <alignment horizontal="left" vertical="top" wrapText="1"/>
      <protection locked="0"/>
    </xf>
    <xf numFmtId="0" fontId="7" fillId="0" borderId="0" xfId="0" applyFont="1" applyBorder="1" applyAlignment="1" applyProtection="1">
      <alignment horizontal="left" vertical="top" wrapText="1"/>
      <protection locked="0"/>
    </xf>
    <xf numFmtId="0" fontId="7" fillId="0" borderId="31" xfId="0" applyFont="1" applyBorder="1" applyAlignment="1" applyProtection="1">
      <alignment horizontal="left" vertical="top" wrapText="1"/>
      <protection locked="0"/>
    </xf>
    <xf numFmtId="0" fontId="7" fillId="0" borderId="58" xfId="0" applyFont="1" applyBorder="1" applyAlignment="1" applyProtection="1">
      <alignment horizontal="left" vertical="top" wrapText="1"/>
      <protection locked="0"/>
    </xf>
    <xf numFmtId="0" fontId="7" fillId="0" borderId="54" xfId="0" applyFont="1" applyBorder="1" applyAlignment="1" applyProtection="1">
      <alignment horizontal="left" vertical="top" wrapText="1"/>
      <protection locked="0"/>
    </xf>
    <xf numFmtId="0" fontId="7" fillId="0" borderId="47" xfId="0" applyFont="1" applyBorder="1" applyAlignment="1" applyProtection="1">
      <alignment horizontal="left" vertical="top" wrapText="1"/>
      <protection locked="0"/>
    </xf>
    <xf numFmtId="0" fontId="18" fillId="0" borderId="6" xfId="0" applyFont="1" applyFill="1" applyBorder="1" applyAlignment="1" applyProtection="1">
      <alignment horizontal="left" wrapText="1"/>
      <protection locked="0"/>
    </xf>
    <xf numFmtId="0" fontId="18" fillId="0" borderId="22" xfId="0" applyFont="1" applyFill="1" applyBorder="1" applyAlignment="1" applyProtection="1">
      <alignment horizontal="left" wrapText="1"/>
      <protection locked="0"/>
    </xf>
    <xf numFmtId="0" fontId="7" fillId="3" borderId="8" xfId="0" applyFont="1" applyFill="1" applyBorder="1" applyAlignment="1" applyProtection="1">
      <alignment horizontal="left"/>
      <protection locked="0"/>
    </xf>
    <xf numFmtId="0" fontId="7" fillId="3" borderId="23" xfId="0" applyFont="1" applyFill="1" applyBorder="1" applyAlignment="1" applyProtection="1">
      <alignment horizontal="left"/>
      <protection locked="0"/>
    </xf>
    <xf numFmtId="0" fontId="7" fillId="3" borderId="1" xfId="0" applyFont="1" applyFill="1" applyBorder="1" applyAlignment="1" applyProtection="1">
      <alignment horizontal="left"/>
      <protection locked="0"/>
    </xf>
    <xf numFmtId="3" fontId="7" fillId="3" borderId="1" xfId="0" applyNumberFormat="1" applyFont="1" applyFill="1" applyBorder="1" applyAlignment="1" applyProtection="1">
      <alignment horizontal="center"/>
      <protection locked="0"/>
    </xf>
    <xf numFmtId="0" fontId="24" fillId="7" borderId="46" xfId="0" applyFont="1" applyFill="1" applyBorder="1" applyAlignment="1" applyProtection="1">
      <alignment horizontal="center" vertical="center"/>
      <protection locked="0"/>
    </xf>
    <xf numFmtId="0" fontId="24" fillId="7" borderId="51" xfId="0" applyFont="1" applyFill="1" applyBorder="1" applyAlignment="1" applyProtection="1">
      <alignment horizontal="center" vertical="center"/>
      <protection locked="0"/>
    </xf>
    <xf numFmtId="0" fontId="24" fillId="7" borderId="49"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protection locked="0"/>
    </xf>
    <xf numFmtId="0" fontId="6" fillId="3" borderId="43" xfId="0" applyFont="1" applyFill="1" applyBorder="1" applyAlignment="1" applyProtection="1">
      <alignment horizontal="center"/>
      <protection locked="0"/>
    </xf>
    <xf numFmtId="0" fontId="6" fillId="3" borderId="10" xfId="0" applyFont="1" applyFill="1" applyBorder="1" applyAlignment="1" applyProtection="1">
      <alignment horizontal="center"/>
      <protection locked="0"/>
    </xf>
    <xf numFmtId="0" fontId="6" fillId="3" borderId="64" xfId="0" applyFont="1" applyFill="1" applyBorder="1" applyAlignment="1" applyProtection="1">
      <alignment horizontal="center"/>
      <protection locked="0"/>
    </xf>
    <xf numFmtId="0" fontId="6" fillId="3" borderId="61" xfId="0" applyFont="1" applyFill="1" applyBorder="1" applyAlignment="1" applyProtection="1">
      <alignment horizontal="center"/>
      <protection locked="0"/>
    </xf>
    <xf numFmtId="0" fontId="6" fillId="3" borderId="62" xfId="0" applyFont="1" applyFill="1" applyBorder="1" applyAlignment="1" applyProtection="1">
      <alignment horizontal="center"/>
      <protection locked="0"/>
    </xf>
    <xf numFmtId="0" fontId="6" fillId="3" borderId="55" xfId="0" applyFont="1" applyFill="1" applyBorder="1" applyAlignment="1" applyProtection="1">
      <alignment horizontal="left" vertical="center" wrapText="1"/>
      <protection locked="0"/>
    </xf>
    <xf numFmtId="0" fontId="6" fillId="3" borderId="56" xfId="0" applyFont="1" applyFill="1" applyBorder="1" applyAlignment="1" applyProtection="1">
      <alignment horizontal="left" vertical="center" wrapText="1"/>
      <protection locked="0"/>
    </xf>
    <xf numFmtId="0" fontId="6" fillId="3" borderId="57" xfId="0" applyFont="1" applyFill="1" applyBorder="1" applyAlignment="1" applyProtection="1">
      <alignment horizontal="left" vertical="center" wrapText="1"/>
      <protection locked="0"/>
    </xf>
    <xf numFmtId="0" fontId="7" fillId="3" borderId="27" xfId="0" applyFont="1" applyFill="1" applyBorder="1" applyAlignment="1" applyProtection="1">
      <alignment horizontal="left" vertical="center"/>
      <protection locked="0"/>
    </xf>
    <xf numFmtId="0" fontId="7" fillId="3" borderId="28" xfId="0" applyFont="1" applyFill="1" applyBorder="1" applyAlignment="1" applyProtection="1">
      <alignment horizontal="left" vertical="center"/>
      <protection locked="0"/>
    </xf>
    <xf numFmtId="0" fontId="7" fillId="3" borderId="24" xfId="0" applyFont="1" applyFill="1" applyBorder="1" applyAlignment="1" applyProtection="1">
      <alignment horizontal="left" vertical="center"/>
      <protection locked="0"/>
    </xf>
    <xf numFmtId="0" fontId="7" fillId="3" borderId="41" xfId="0" applyFont="1" applyFill="1" applyBorder="1" applyAlignment="1" applyProtection="1">
      <alignment horizontal="left" vertical="center"/>
      <protection locked="0"/>
    </xf>
    <xf numFmtId="0" fontId="7" fillId="3" borderId="52" xfId="0" applyFont="1" applyFill="1" applyBorder="1" applyAlignment="1" applyProtection="1">
      <alignment horizontal="left" vertical="center"/>
      <protection locked="0"/>
    </xf>
    <xf numFmtId="0" fontId="7" fillId="3" borderId="1"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protection locked="0"/>
    </xf>
    <xf numFmtId="184" fontId="7" fillId="6" borderId="1" xfId="8" applyNumberFormat="1" applyFont="1" applyFill="1" applyBorder="1" applyAlignment="1" applyProtection="1">
      <alignment horizontal="center"/>
      <protection locked="0"/>
    </xf>
    <xf numFmtId="184" fontId="7" fillId="6" borderId="3" xfId="8" applyNumberFormat="1" applyFont="1" applyFill="1" applyBorder="1" applyAlignment="1" applyProtection="1">
      <alignment horizontal="center"/>
      <protection locked="0"/>
    </xf>
    <xf numFmtId="0" fontId="7" fillId="3" borderId="9" xfId="0" applyFont="1" applyFill="1" applyBorder="1" applyAlignment="1" applyProtection="1">
      <alignment horizontal="left"/>
      <protection locked="0"/>
    </xf>
    <xf numFmtId="0" fontId="7" fillId="3" borderId="12" xfId="0" applyFont="1" applyFill="1" applyBorder="1" applyAlignment="1" applyProtection="1">
      <alignment horizontal="left"/>
      <protection locked="0"/>
    </xf>
    <xf numFmtId="0" fontId="7" fillId="3" borderId="5" xfId="0" applyFont="1" applyFill="1" applyBorder="1" applyAlignment="1" applyProtection="1">
      <alignment horizontal="left"/>
      <protection locked="0"/>
    </xf>
    <xf numFmtId="3" fontId="7" fillId="3" borderId="5" xfId="0" applyNumberFormat="1" applyFont="1" applyFill="1" applyBorder="1" applyAlignment="1" applyProtection="1">
      <alignment horizontal="center"/>
      <protection locked="0"/>
    </xf>
    <xf numFmtId="0" fontId="11" fillId="3" borderId="42" xfId="0" applyFont="1" applyFill="1" applyBorder="1" applyAlignment="1" applyProtection="1">
      <alignment horizontal="center" wrapText="1"/>
      <protection locked="0"/>
    </xf>
    <xf numFmtId="0" fontId="11" fillId="3" borderId="8" xfId="0" applyFont="1" applyFill="1" applyBorder="1" applyAlignment="1" applyProtection="1">
      <alignment horizontal="center" wrapText="1"/>
      <protection locked="0"/>
    </xf>
    <xf numFmtId="0" fontId="11" fillId="3" borderId="42" xfId="0" applyFont="1" applyFill="1" applyBorder="1" applyAlignment="1" applyProtection="1">
      <alignment horizontal="center"/>
      <protection locked="0"/>
    </xf>
    <xf numFmtId="0" fontId="11" fillId="3" borderId="43" xfId="0" applyFont="1" applyFill="1" applyBorder="1" applyAlignment="1" applyProtection="1">
      <alignment horizontal="center"/>
      <protection locked="0"/>
    </xf>
    <xf numFmtId="0" fontId="11" fillId="3" borderId="10" xfId="0" applyFont="1" applyFill="1" applyBorder="1" applyAlignment="1" applyProtection="1">
      <alignment horizontal="center"/>
      <protection locked="0"/>
    </xf>
    <xf numFmtId="0" fontId="11" fillId="3" borderId="4" xfId="0" applyFont="1" applyFill="1" applyBorder="1" applyAlignment="1" applyProtection="1">
      <alignment horizontal="center" wrapText="1"/>
      <protection locked="0"/>
    </xf>
    <xf numFmtId="0" fontId="11" fillId="3" borderId="15" xfId="0" applyFont="1" applyFill="1" applyBorder="1" applyAlignment="1" applyProtection="1">
      <alignment horizontal="center" wrapText="1"/>
      <protection locked="0"/>
    </xf>
    <xf numFmtId="0" fontId="7" fillId="3" borderId="8" xfId="0" applyFont="1" applyFill="1" applyBorder="1" applyAlignment="1" applyProtection="1">
      <alignment horizontal="left" wrapText="1"/>
      <protection locked="0"/>
    </xf>
    <xf numFmtId="0" fontId="7" fillId="3" borderId="1" xfId="0" applyFont="1" applyFill="1" applyBorder="1" applyAlignment="1" applyProtection="1">
      <alignment horizontal="left" wrapText="1"/>
      <protection locked="0"/>
    </xf>
    <xf numFmtId="0" fontId="30" fillId="7" borderId="0" xfId="0" applyFont="1" applyFill="1" applyAlignment="1" applyProtection="1">
      <alignment horizontal="center" vertical="center" wrapText="1"/>
      <protection locked="0"/>
    </xf>
    <xf numFmtId="0" fontId="11" fillId="3" borderId="19" xfId="0" applyFont="1" applyFill="1" applyBorder="1" applyAlignment="1" applyProtection="1">
      <alignment horizontal="center" wrapText="1"/>
      <protection locked="0"/>
    </xf>
    <xf numFmtId="0" fontId="11" fillId="3" borderId="16" xfId="0" applyFont="1" applyFill="1" applyBorder="1" applyAlignment="1" applyProtection="1">
      <alignment horizontal="center" wrapText="1"/>
      <protection locked="0"/>
    </xf>
    <xf numFmtId="0" fontId="11" fillId="3" borderId="1" xfId="0" applyFont="1" applyFill="1" applyBorder="1" applyAlignment="1" applyProtection="1">
      <alignment horizontal="center" vertical="center" wrapText="1"/>
      <protection locked="0"/>
    </xf>
    <xf numFmtId="0" fontId="11" fillId="0" borderId="46" xfId="0" applyFont="1" applyBorder="1" applyAlignment="1" applyProtection="1">
      <alignment horizontal="center" vertical="center" wrapText="1"/>
      <protection locked="0"/>
    </xf>
    <xf numFmtId="0" fontId="11" fillId="0" borderId="51" xfId="0" applyFont="1" applyBorder="1" applyAlignment="1" applyProtection="1">
      <alignment horizontal="center" vertical="center" wrapText="1"/>
      <protection locked="0"/>
    </xf>
    <xf numFmtId="0" fontId="11" fillId="0" borderId="49" xfId="0" applyFont="1" applyBorder="1" applyAlignment="1" applyProtection="1">
      <alignment horizontal="center" vertical="center" wrapText="1"/>
      <protection locked="0"/>
    </xf>
    <xf numFmtId="0" fontId="14" fillId="3" borderId="1" xfId="0" applyFont="1" applyFill="1" applyBorder="1" applyAlignment="1" applyProtection="1">
      <alignment horizontal="center" vertical="center" wrapText="1"/>
      <protection locked="0"/>
    </xf>
    <xf numFmtId="0" fontId="7" fillId="0" borderId="1" xfId="0" applyFont="1" applyBorder="1" applyAlignment="1" applyProtection="1">
      <alignment horizontal="center" vertical="center"/>
      <protection locked="0"/>
    </xf>
    <xf numFmtId="0" fontId="24" fillId="7" borderId="26" xfId="0" applyFont="1" applyFill="1" applyBorder="1" applyAlignment="1" applyProtection="1">
      <alignment horizontal="center"/>
      <protection locked="0"/>
    </xf>
    <xf numFmtId="0" fontId="24" fillId="7" borderId="0" xfId="0" applyFont="1" applyFill="1" applyBorder="1" applyAlignment="1" applyProtection="1">
      <alignment horizontal="center"/>
      <protection locked="0"/>
    </xf>
    <xf numFmtId="0" fontId="11" fillId="0" borderId="1" xfId="0" applyFont="1" applyBorder="1" applyAlignment="1" applyProtection="1">
      <alignment horizontal="center" wrapText="1"/>
      <protection locked="0"/>
    </xf>
    <xf numFmtId="0" fontId="11" fillId="3" borderId="60" xfId="0" applyFont="1" applyFill="1" applyBorder="1" applyAlignment="1" applyProtection="1">
      <alignment horizontal="center" vertical="center" wrapText="1"/>
      <protection locked="0"/>
    </xf>
    <xf numFmtId="0" fontId="11" fillId="3" borderId="17" xfId="0" applyFont="1" applyFill="1" applyBorder="1" applyAlignment="1" applyProtection="1">
      <alignment horizontal="center" vertical="center" wrapText="1"/>
      <protection locked="0"/>
    </xf>
    <xf numFmtId="0" fontId="11" fillId="3" borderId="23" xfId="0" applyFont="1" applyFill="1" applyBorder="1" applyAlignment="1" applyProtection="1">
      <alignment horizontal="center" vertical="center" wrapText="1"/>
      <protection locked="0"/>
    </xf>
    <xf numFmtId="0" fontId="11" fillId="3" borderId="43" xfId="0" applyFont="1" applyFill="1" applyBorder="1" applyAlignment="1" applyProtection="1">
      <alignment horizontal="center" wrapText="1"/>
      <protection locked="0"/>
    </xf>
    <xf numFmtId="0" fontId="11" fillId="3" borderId="1" xfId="0" applyFont="1" applyFill="1" applyBorder="1" applyAlignment="1" applyProtection="1">
      <alignment horizontal="center" wrapText="1"/>
      <protection locked="0"/>
    </xf>
    <xf numFmtId="0" fontId="11" fillId="3" borderId="6" xfId="0" applyFont="1" applyFill="1" applyBorder="1" applyAlignment="1" applyProtection="1">
      <alignment horizontal="center" vertical="center"/>
      <protection locked="0"/>
    </xf>
    <xf numFmtId="0" fontId="31" fillId="7" borderId="26" xfId="0" applyFont="1" applyFill="1" applyBorder="1" applyAlignment="1" applyProtection="1">
      <alignment horizontal="center" vertical="center"/>
      <protection locked="0"/>
    </xf>
    <xf numFmtId="0" fontId="31" fillId="7" borderId="0" xfId="0" applyFont="1" applyFill="1" applyBorder="1" applyAlignment="1" applyProtection="1">
      <alignment horizontal="center" vertical="center"/>
      <protection locked="0"/>
    </xf>
    <xf numFmtId="0" fontId="24" fillId="7" borderId="55" xfId="0" applyFont="1" applyFill="1" applyBorder="1" applyAlignment="1" applyProtection="1">
      <alignment horizontal="center"/>
      <protection locked="0"/>
    </xf>
    <xf numFmtId="0" fontId="24" fillId="7" borderId="56" xfId="0" applyFont="1" applyFill="1" applyBorder="1" applyAlignment="1" applyProtection="1">
      <alignment horizontal="center"/>
      <protection locked="0"/>
    </xf>
    <xf numFmtId="0" fontId="24" fillId="7" borderId="65" xfId="0" applyFont="1" applyFill="1" applyBorder="1" applyAlignment="1" applyProtection="1">
      <alignment horizontal="center"/>
      <protection locked="0"/>
    </xf>
    <xf numFmtId="0" fontId="6" fillId="3" borderId="42" xfId="0" applyFont="1" applyFill="1" applyBorder="1" applyAlignment="1" applyProtection="1">
      <alignment horizontal="left"/>
      <protection locked="0"/>
    </xf>
    <xf numFmtId="0" fontId="6" fillId="3" borderId="53" xfId="0" applyFont="1" applyFill="1" applyBorder="1" applyAlignment="1" applyProtection="1">
      <alignment horizontal="left"/>
      <protection locked="0"/>
    </xf>
    <xf numFmtId="0" fontId="6" fillId="3" borderId="43" xfId="0" applyFont="1" applyFill="1" applyBorder="1" applyAlignment="1" applyProtection="1">
      <alignment horizontal="left"/>
      <protection locked="0"/>
    </xf>
    <xf numFmtId="0" fontId="6" fillId="3" borderId="60" xfId="0" applyFont="1" applyFill="1" applyBorder="1" applyAlignment="1" applyProtection="1">
      <alignment horizontal="left"/>
      <protection locked="0"/>
    </xf>
    <xf numFmtId="3" fontId="7" fillId="0" borderId="1" xfId="0" applyNumberFormat="1" applyFont="1" applyBorder="1" applyAlignment="1" applyProtection="1">
      <alignment horizontal="center"/>
      <protection locked="0"/>
    </xf>
    <xf numFmtId="0" fontId="7" fillId="3" borderId="48" xfId="0" applyFont="1" applyFill="1" applyBorder="1" applyAlignment="1" applyProtection="1">
      <alignment horizontal="left" vertical="center" wrapText="1"/>
      <protection locked="0"/>
    </xf>
    <xf numFmtId="0" fontId="0" fillId="0" borderId="56" xfId="0" applyBorder="1"/>
    <xf numFmtId="0" fontId="0" fillId="0" borderId="65" xfId="0" applyBorder="1"/>
    <xf numFmtId="0" fontId="0" fillId="0" borderId="67" xfId="0" applyBorder="1"/>
    <xf numFmtId="0" fontId="0" fillId="0" borderId="0" xfId="0"/>
    <xf numFmtId="0" fontId="0" fillId="0" borderId="31" xfId="0" applyBorder="1"/>
    <xf numFmtId="0" fontId="0" fillId="0" borderId="68" xfId="0" applyBorder="1"/>
    <xf numFmtId="0" fontId="0" fillId="0" borderId="54" xfId="0" applyBorder="1"/>
    <xf numFmtId="0" fontId="0" fillId="0" borderId="47" xfId="0" applyBorder="1"/>
    <xf numFmtId="0" fontId="6" fillId="3" borderId="17" xfId="0" applyFont="1" applyFill="1" applyBorder="1" applyAlignment="1" applyProtection="1">
      <alignment horizontal="left"/>
      <protection locked="0"/>
    </xf>
    <xf numFmtId="3" fontId="6" fillId="0" borderId="1" xfId="0" applyNumberFormat="1" applyFont="1" applyBorder="1" applyAlignment="1" applyProtection="1">
      <alignment horizontal="center"/>
      <protection locked="0"/>
    </xf>
    <xf numFmtId="0" fontId="7" fillId="3" borderId="17" xfId="0" applyFont="1" applyFill="1" applyBorder="1" applyAlignment="1" applyProtection="1">
      <alignment horizontal="left"/>
      <protection locked="0"/>
    </xf>
    <xf numFmtId="3" fontId="7" fillId="0" borderId="1" xfId="0" applyNumberFormat="1" applyFont="1" applyFill="1" applyBorder="1" applyAlignment="1" applyProtection="1">
      <alignment horizontal="center"/>
      <protection locked="0"/>
    </xf>
    <xf numFmtId="0" fontId="7" fillId="3" borderId="8" xfId="0" applyFont="1" applyFill="1" applyBorder="1" applyAlignment="1" applyProtection="1">
      <alignment horizontal="right"/>
      <protection locked="0"/>
    </xf>
    <xf numFmtId="0" fontId="7" fillId="3" borderId="23" xfId="0" applyFont="1" applyFill="1" applyBorder="1" applyAlignment="1" applyProtection="1">
      <alignment horizontal="right"/>
      <protection locked="0"/>
    </xf>
    <xf numFmtId="0" fontId="7" fillId="3" borderId="1" xfId="0" applyFont="1" applyFill="1" applyBorder="1" applyAlignment="1" applyProtection="1">
      <alignment horizontal="right"/>
      <protection locked="0"/>
    </xf>
    <xf numFmtId="0" fontId="7" fillId="3" borderId="17" xfId="0" applyFont="1" applyFill="1" applyBorder="1" applyAlignment="1" applyProtection="1">
      <alignment horizontal="right"/>
      <protection locked="0"/>
    </xf>
    <xf numFmtId="0" fontId="7" fillId="3" borderId="2" xfId="0" applyFont="1" applyFill="1" applyBorder="1" applyAlignment="1" applyProtection="1">
      <alignment horizontal="left"/>
      <protection locked="0"/>
    </xf>
    <xf numFmtId="3" fontId="7" fillId="0" borderId="5" xfId="0" applyNumberFormat="1" applyFont="1" applyFill="1" applyBorder="1" applyAlignment="1" applyProtection="1">
      <alignment horizontal="center"/>
      <protection locked="0"/>
    </xf>
    <xf numFmtId="0" fontId="32" fillId="0" borderId="56" xfId="0" applyFont="1" applyBorder="1" applyAlignment="1" applyProtection="1">
      <alignment horizontal="left" vertical="center" wrapText="1"/>
      <protection locked="0"/>
    </xf>
    <xf numFmtId="0" fontId="32" fillId="0" borderId="56" xfId="0" applyFont="1" applyBorder="1" applyAlignment="1" applyProtection="1">
      <alignment horizontal="left" vertical="center"/>
      <protection locked="0"/>
    </xf>
    <xf numFmtId="0" fontId="13" fillId="0" borderId="0" xfId="0" applyFont="1" applyBorder="1" applyAlignment="1" applyProtection="1">
      <alignment horizontal="left" vertical="center" wrapText="1"/>
      <protection locked="0"/>
    </xf>
    <xf numFmtId="0" fontId="7" fillId="0" borderId="46" xfId="0" applyFont="1" applyFill="1" applyBorder="1" applyAlignment="1" applyProtection="1">
      <alignment horizontal="left" wrapText="1"/>
      <protection locked="0"/>
    </xf>
    <xf numFmtId="0" fontId="7" fillId="0" borderId="49" xfId="0" applyFont="1" applyFill="1" applyBorder="1" applyAlignment="1" applyProtection="1">
      <alignment horizontal="left" wrapText="1"/>
      <protection locked="0"/>
    </xf>
    <xf numFmtId="0" fontId="6" fillId="3" borderId="53" xfId="0" applyFont="1" applyFill="1" applyBorder="1" applyAlignment="1" applyProtection="1">
      <alignment horizontal="center"/>
      <protection locked="0"/>
    </xf>
    <xf numFmtId="0" fontId="7" fillId="0" borderId="27" xfId="0" applyFont="1" applyBorder="1" applyAlignment="1" applyProtection="1">
      <alignment horizontal="center" vertical="top" wrapText="1"/>
      <protection locked="0"/>
    </xf>
    <xf numFmtId="0" fontId="7" fillId="0" borderId="28" xfId="0" applyFont="1" applyBorder="1" applyAlignment="1" applyProtection="1">
      <alignment horizontal="center" vertical="top" wrapText="1"/>
      <protection locked="0"/>
    </xf>
    <xf numFmtId="0" fontId="7" fillId="0" borderId="29" xfId="0" applyFont="1" applyBorder="1" applyAlignment="1" applyProtection="1">
      <alignment horizontal="center" vertical="top" wrapText="1"/>
      <protection locked="0"/>
    </xf>
    <xf numFmtId="0" fontId="7" fillId="0" borderId="26" xfId="0" applyFont="1" applyBorder="1" applyAlignment="1" applyProtection="1">
      <alignment horizontal="center" vertical="top" wrapText="1"/>
      <protection locked="0"/>
    </xf>
    <xf numFmtId="0" fontId="7" fillId="0" borderId="0" xfId="0" applyFont="1" applyBorder="1" applyAlignment="1" applyProtection="1">
      <alignment horizontal="center" vertical="top" wrapText="1"/>
      <protection locked="0"/>
    </xf>
    <xf numFmtId="0" fontId="7" fillId="0" borderId="31" xfId="0" applyFont="1" applyBorder="1" applyAlignment="1" applyProtection="1">
      <alignment horizontal="center" vertical="top" wrapText="1"/>
      <protection locked="0"/>
    </xf>
    <xf numFmtId="0" fontId="7" fillId="0" borderId="58" xfId="0" applyFont="1" applyBorder="1" applyAlignment="1" applyProtection="1">
      <alignment horizontal="center" vertical="top" wrapText="1"/>
      <protection locked="0"/>
    </xf>
    <xf numFmtId="0" fontId="7" fillId="0" borderId="54" xfId="0" applyFont="1" applyBorder="1" applyAlignment="1" applyProtection="1">
      <alignment horizontal="center" vertical="top" wrapText="1"/>
      <protection locked="0"/>
    </xf>
    <xf numFmtId="0" fontId="7" fillId="0" borderId="47" xfId="0" applyFont="1" applyBorder="1" applyAlignment="1" applyProtection="1">
      <alignment horizontal="center" vertical="top" wrapText="1"/>
      <protection locked="0"/>
    </xf>
    <xf numFmtId="0" fontId="7" fillId="0" borderId="27" xfId="0" applyFont="1" applyFill="1" applyBorder="1" applyAlignment="1" applyProtection="1">
      <alignment horizontal="center" vertical="top" wrapText="1"/>
      <protection locked="0"/>
    </xf>
    <xf numFmtId="0" fontId="7" fillId="0" borderId="28" xfId="0" applyFont="1" applyFill="1" applyBorder="1" applyAlignment="1" applyProtection="1">
      <alignment horizontal="center" vertical="top" wrapText="1"/>
      <protection locked="0"/>
    </xf>
    <xf numFmtId="0" fontId="6" fillId="3" borderId="55" xfId="0" applyFont="1" applyFill="1" applyBorder="1" applyAlignment="1" applyProtection="1">
      <alignment horizontal="center" vertical="center"/>
      <protection locked="0"/>
    </xf>
    <xf numFmtId="0" fontId="6" fillId="3" borderId="56" xfId="0" applyFont="1" applyFill="1" applyBorder="1" applyAlignment="1" applyProtection="1">
      <alignment horizontal="center" vertical="center"/>
      <protection locked="0"/>
    </xf>
    <xf numFmtId="0" fontId="6" fillId="3" borderId="65" xfId="0" applyFont="1" applyFill="1" applyBorder="1" applyAlignment="1" applyProtection="1">
      <alignment horizontal="center" vertical="center"/>
      <protection locked="0"/>
    </xf>
    <xf numFmtId="0" fontId="7" fillId="3" borderId="6" xfId="0" applyFont="1" applyFill="1" applyBorder="1" applyAlignment="1" applyProtection="1">
      <alignment horizontal="center" vertical="center" wrapText="1"/>
      <protection locked="0"/>
    </xf>
    <xf numFmtId="0" fontId="7" fillId="3" borderId="22" xfId="0" applyFont="1" applyFill="1" applyBorder="1" applyAlignment="1" applyProtection="1">
      <alignment horizontal="center" vertical="center" wrapText="1"/>
      <protection locked="0"/>
    </xf>
    <xf numFmtId="0" fontId="7" fillId="3" borderId="23" xfId="0" applyFont="1" applyFill="1" applyBorder="1" applyAlignment="1" applyProtection="1">
      <alignment horizontal="center" vertical="center" wrapText="1"/>
      <protection locked="0"/>
    </xf>
    <xf numFmtId="0" fontId="24" fillId="0" borderId="0" xfId="0" applyFont="1" applyFill="1" applyBorder="1" applyAlignment="1" applyProtection="1">
      <alignment horizontal="center" vertical="center"/>
      <protection locked="0"/>
    </xf>
    <xf numFmtId="0" fontId="15" fillId="0" borderId="46" xfId="0" applyFont="1" applyBorder="1" applyAlignment="1" applyProtection="1">
      <alignment horizontal="center" vertical="center" wrapText="1"/>
      <protection locked="0"/>
    </xf>
    <xf numFmtId="0" fontId="15" fillId="0" borderId="51" xfId="0" applyFont="1" applyBorder="1" applyAlignment="1" applyProtection="1">
      <alignment horizontal="center" vertical="center" wrapText="1"/>
      <protection locked="0"/>
    </xf>
    <xf numFmtId="0" fontId="15" fillId="0" borderId="49" xfId="0" applyFont="1" applyBorder="1" applyAlignment="1" applyProtection="1">
      <alignment horizontal="center" vertical="center" wrapText="1"/>
      <protection locked="0"/>
    </xf>
    <xf numFmtId="184" fontId="6" fillId="6" borderId="1" xfId="6" applyNumberFormat="1" applyFont="1" applyFill="1" applyBorder="1" applyAlignment="1" applyProtection="1">
      <alignment horizontal="center"/>
      <protection locked="0"/>
    </xf>
    <xf numFmtId="184" fontId="6" fillId="6" borderId="3" xfId="6" applyNumberFormat="1" applyFont="1" applyFill="1" applyBorder="1" applyAlignment="1" applyProtection="1">
      <alignment horizontal="center"/>
      <protection locked="0"/>
    </xf>
    <xf numFmtId="0" fontId="24" fillId="0" borderId="0" xfId="0" applyFont="1" applyFill="1" applyBorder="1" applyAlignment="1" applyProtection="1">
      <alignment horizontal="center"/>
      <protection locked="0"/>
    </xf>
    <xf numFmtId="184" fontId="7" fillId="6" borderId="1" xfId="6" applyNumberFormat="1" applyFont="1" applyFill="1" applyBorder="1" applyAlignment="1" applyProtection="1">
      <alignment horizontal="center"/>
      <protection locked="0"/>
    </xf>
    <xf numFmtId="184" fontId="7" fillId="6" borderId="3" xfId="6" applyNumberFormat="1" applyFont="1" applyFill="1" applyBorder="1" applyAlignment="1" applyProtection="1">
      <alignment horizontal="center"/>
      <protection locked="0"/>
    </xf>
    <xf numFmtId="0" fontId="6" fillId="0" borderId="0" xfId="0" applyFont="1" applyAlignment="1" applyProtection="1">
      <alignment horizontal="left" wrapText="1"/>
      <protection locked="0"/>
    </xf>
    <xf numFmtId="0" fontId="7" fillId="3" borderId="48" xfId="0" applyFont="1" applyFill="1" applyBorder="1" applyAlignment="1" applyProtection="1">
      <alignment horizontal="center" vertical="center" wrapText="1"/>
      <protection locked="0"/>
    </xf>
    <xf numFmtId="0" fontId="7" fillId="3" borderId="56" xfId="0" applyFont="1" applyFill="1" applyBorder="1" applyAlignment="1" applyProtection="1">
      <alignment horizontal="center" vertical="center" wrapText="1"/>
      <protection locked="0"/>
    </xf>
    <xf numFmtId="0" fontId="7" fillId="3" borderId="65" xfId="0" applyFont="1" applyFill="1" applyBorder="1" applyAlignment="1" applyProtection="1">
      <alignment horizontal="center" vertical="center" wrapText="1"/>
      <protection locked="0"/>
    </xf>
    <xf numFmtId="0" fontId="7" fillId="3" borderId="67" xfId="0" applyFont="1" applyFill="1" applyBorder="1" applyAlignment="1" applyProtection="1">
      <alignment horizontal="center" vertical="center" wrapText="1"/>
      <protection locked="0"/>
    </xf>
    <xf numFmtId="0" fontId="7" fillId="3" borderId="0" xfId="0" applyFont="1" applyFill="1" applyBorder="1" applyAlignment="1" applyProtection="1">
      <alignment horizontal="center" vertical="center" wrapText="1"/>
      <protection locked="0"/>
    </xf>
    <xf numFmtId="0" fontId="7" fillId="3" borderId="31" xfId="0" applyFont="1" applyFill="1" applyBorder="1" applyAlignment="1" applyProtection="1">
      <alignment horizontal="center" vertical="center" wrapText="1"/>
      <protection locked="0"/>
    </xf>
    <xf numFmtId="0" fontId="7" fillId="3" borderId="68" xfId="0" applyFont="1" applyFill="1" applyBorder="1" applyAlignment="1" applyProtection="1">
      <alignment horizontal="center" vertical="center" wrapText="1"/>
      <protection locked="0"/>
    </xf>
    <xf numFmtId="0" fontId="7" fillId="3" borderId="54" xfId="0" applyFont="1" applyFill="1" applyBorder="1" applyAlignment="1" applyProtection="1">
      <alignment horizontal="center" vertical="center" wrapText="1"/>
      <protection locked="0"/>
    </xf>
    <xf numFmtId="0" fontId="7" fillId="3" borderId="47"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right" wrapText="1"/>
      <protection locked="0"/>
    </xf>
    <xf numFmtId="0" fontId="7" fillId="3" borderId="23" xfId="0" applyFont="1" applyFill="1" applyBorder="1" applyAlignment="1" applyProtection="1">
      <alignment horizontal="right" wrapText="1"/>
      <protection locked="0"/>
    </xf>
    <xf numFmtId="0" fontId="7" fillId="3" borderId="1" xfId="0" applyFont="1" applyFill="1" applyBorder="1" applyAlignment="1" applyProtection="1">
      <alignment horizontal="right" wrapText="1"/>
      <protection locked="0"/>
    </xf>
    <xf numFmtId="0" fontId="7" fillId="3" borderId="17" xfId="0" applyFont="1" applyFill="1" applyBorder="1" applyAlignment="1" applyProtection="1">
      <alignment horizontal="right" wrapText="1"/>
      <protection locked="0"/>
    </xf>
  </cellXfs>
  <cellStyles count="10">
    <cellStyle name="Comma 2" xfId="1"/>
    <cellStyle name="Currency 2" xfId="2"/>
    <cellStyle name="Hyperlink" xfId="3" builtinId="8"/>
    <cellStyle name="Komma 2" xfId="4"/>
    <cellStyle name="Normal" xfId="0" builtinId="0"/>
    <cellStyle name="Normal 2" xfId="5"/>
    <cellStyle name="Percent" xfId="7" builtinId="5"/>
    <cellStyle name="Percent 2" xfId="6"/>
    <cellStyle name="Procent 2" xfId="8"/>
    <cellStyle name="Valuta 2" xfId="9"/>
  </cellStyles>
  <dxfs count="8">
    <dxf>
      <border>
        <left style="thin">
          <color indexed="64"/>
        </left>
        <right style="thin">
          <color indexed="64"/>
        </right>
        <top style="thin">
          <color indexed="64"/>
        </top>
        <bottom style="thin">
          <color indexed="64"/>
        </bottom>
      </border>
    </dxf>
    <dxf>
      <fill>
        <patternFill>
          <bgColor theme="1"/>
        </patternFill>
      </fill>
    </dxf>
    <dxf>
      <border>
        <left style="thin">
          <color indexed="64"/>
        </left>
        <right style="thin">
          <color indexed="64"/>
        </right>
        <top style="thin">
          <color indexed="64"/>
        </top>
        <bottom style="thin">
          <color indexed="64"/>
        </bottom>
      </border>
    </dxf>
    <dxf>
      <fill>
        <patternFill>
          <bgColor theme="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3" defaultTableStyle="TableStyleMedium9" defaultPivotStyle="PivotStyleLight16">
    <tableStyle name="Table Style 1" pivot="0" count="0"/>
    <tableStyle name="Table Style 2" pivot="0" count="0"/>
    <tableStyle name="Table Style 3" pivot="0" count="0"/>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0</xdr:col>
      <xdr:colOff>7619</xdr:colOff>
      <xdr:row>0</xdr:row>
      <xdr:rowOff>0</xdr:rowOff>
    </xdr:from>
    <xdr:to>
      <xdr:col>9</xdr:col>
      <xdr:colOff>594351</xdr:colOff>
      <xdr:row>54</xdr:row>
      <xdr:rowOff>40009</xdr:rowOff>
    </xdr:to>
    <xdr:sp macro="" textlink="">
      <xdr:nvSpPr>
        <xdr:cNvPr id="2" name="TextBox 1">
          <a:extLst>
            <a:ext uri="{FF2B5EF4-FFF2-40B4-BE49-F238E27FC236}">
              <a16:creationId xmlns:a16="http://schemas.microsoft.com/office/drawing/2014/main" id="{81E8359C-817F-483D-80D7-30FB67AFEB58}"/>
            </a:ext>
          </a:extLst>
        </xdr:cNvPr>
        <xdr:cNvSpPr txBox="1"/>
      </xdr:nvSpPr>
      <xdr:spPr>
        <a:xfrm>
          <a:off x="9524" y="0"/>
          <a:ext cx="5882626" cy="861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nl-BE" sz="1100" b="1" i="1">
              <a:solidFill>
                <a:schemeClr val="dk1"/>
              </a:solidFill>
              <a:effectLst/>
              <a:latin typeface="+mn-lt"/>
              <a:ea typeface="+mn-ea"/>
              <a:cs typeface="+mn-cs"/>
            </a:rPr>
            <a:t>Deze pagina bevat algemene richtlijnen voor het invullen van deze template.  Lees deze aandachtig voor u start.</a:t>
          </a:r>
        </a:p>
        <a:p>
          <a:endParaRPr lang="nl-BE" sz="1100" b="1" i="1">
            <a:solidFill>
              <a:schemeClr val="dk1"/>
            </a:solidFill>
            <a:effectLst/>
            <a:latin typeface="+mn-lt"/>
            <a:ea typeface="+mn-ea"/>
            <a:cs typeface="+mn-cs"/>
          </a:endParaRPr>
        </a:p>
        <a:p>
          <a:endParaRPr lang="nl-BE">
            <a:effectLst/>
          </a:endParaRPr>
        </a:p>
        <a:p>
          <a:r>
            <a:rPr lang="nl-BE" sz="1100" i="0">
              <a:solidFill>
                <a:schemeClr val="dk1"/>
              </a:solidFill>
              <a:effectLst/>
              <a:latin typeface="+mn-lt"/>
              <a:ea typeface="+mn-ea"/>
              <a:cs typeface="+mn-cs"/>
            </a:rPr>
            <a:t>Dit excelbestand kan gebruikt worden, zowel bij indiening van een aanvraag als bij de latere financiële eindverslaggeving van een project.  </a:t>
          </a:r>
        </a:p>
        <a:p>
          <a:endParaRPr lang="nl-BE">
            <a:effectLst/>
          </a:endParaRPr>
        </a:p>
        <a:p>
          <a:r>
            <a:rPr lang="nl-BE" sz="1100" i="0">
              <a:solidFill>
                <a:schemeClr val="dk1"/>
              </a:solidFill>
              <a:effectLst/>
              <a:latin typeface="+mn-lt"/>
              <a:ea typeface="+mn-ea"/>
              <a:cs typeface="+mn-cs"/>
            </a:rPr>
            <a:t>Het bestand is opgebouwd uit 3 delen : </a:t>
          </a:r>
          <a:endParaRPr lang="nl-BE">
            <a:effectLst/>
          </a:endParaRPr>
        </a:p>
        <a:p>
          <a:r>
            <a:rPr lang="nl-BE" sz="1100" i="0">
              <a:solidFill>
                <a:schemeClr val="dk1"/>
              </a:solidFill>
              <a:effectLst/>
              <a:latin typeface="+mn-lt"/>
              <a:ea typeface="+mn-ea"/>
              <a:cs typeface="+mn-cs"/>
            </a:rPr>
            <a:t>*2 kostenstaten voor aanvraag,  te kopiëren en in te vullen per partner</a:t>
          </a:r>
          <a:endParaRPr lang="nl-BE">
            <a:effectLst/>
          </a:endParaRPr>
        </a:p>
        <a:p>
          <a:r>
            <a:rPr lang="nl-BE" sz="1100" i="0">
              <a:solidFill>
                <a:schemeClr val="dk1"/>
              </a:solidFill>
              <a:effectLst/>
              <a:latin typeface="+mn-lt"/>
              <a:ea typeface="+mn-ea"/>
              <a:cs typeface="+mn-cs"/>
            </a:rPr>
            <a:t>*1 overzichtsblad totalen </a:t>
          </a:r>
          <a:endParaRPr lang="nl-BE">
            <a:effectLst/>
          </a:endParaRPr>
        </a:p>
        <a:p>
          <a:r>
            <a:rPr lang="nl-BE" sz="1100" i="0">
              <a:solidFill>
                <a:schemeClr val="dk1"/>
              </a:solidFill>
              <a:effectLst/>
              <a:latin typeface="+mn-lt"/>
              <a:ea typeface="+mn-ea"/>
              <a:cs typeface="+mn-cs"/>
            </a:rPr>
            <a:t>*2 kostenstaten voor eindverslaggeving, te kopiëren en in te vullen per partner. </a:t>
          </a:r>
        </a:p>
        <a:p>
          <a:endParaRPr lang="nl-BE">
            <a:effectLst/>
          </a:endParaRPr>
        </a:p>
        <a:p>
          <a:r>
            <a:rPr lang="nl-BE" sz="1100" i="0">
              <a:solidFill>
                <a:schemeClr val="dk1"/>
              </a:solidFill>
              <a:effectLst/>
              <a:latin typeface="+mn-lt"/>
              <a:ea typeface="+mn-ea"/>
              <a:cs typeface="+mn-cs"/>
            </a:rPr>
            <a:t>Voor aanvraag en eindverslaggeving kiest u, afhankelijk van het verloningssysteem binnen uw organisatie (marktverloning of barema's) voor één van beide kostenstaten.  Indien u afspraken heeft met het</a:t>
          </a:r>
          <a:r>
            <a:rPr lang="nl-BE" sz="1100" i="0" baseline="0">
              <a:solidFill>
                <a:schemeClr val="dk1"/>
              </a:solidFill>
              <a:effectLst/>
              <a:latin typeface="+mn-lt"/>
              <a:ea typeface="+mn-ea"/>
              <a:cs typeface="+mn-cs"/>
            </a:rPr>
            <a:t> Agentschap Innoveren en Ondernemen omtrent het gebruik van gemiddelde tarieven is het eenvoudiger om het tabblad barema/afspraken te gebruiken. </a:t>
          </a:r>
          <a:r>
            <a:rPr lang="nl-BE" sz="1100" i="0">
              <a:solidFill>
                <a:schemeClr val="dk1"/>
              </a:solidFill>
              <a:effectLst/>
              <a:latin typeface="+mn-lt"/>
              <a:ea typeface="+mn-ea"/>
              <a:cs typeface="+mn-cs"/>
            </a:rPr>
            <a:t>Op de personeelskostberekening na zijn beide kostenstaten identiek.  Hoe de personeelskost in beide gevallen wordt opgebouwd, is beschreven in de tekst van het kostenmodel.</a:t>
          </a:r>
        </a:p>
        <a:p>
          <a:endParaRPr lang="nl-BE">
            <a:effectLst/>
          </a:endParaRPr>
        </a:p>
        <a:p>
          <a:r>
            <a:rPr lang="nl-BE" sz="1100" i="0">
              <a:solidFill>
                <a:schemeClr val="dk1"/>
              </a:solidFill>
              <a:effectLst/>
              <a:latin typeface="+mn-lt"/>
              <a:ea typeface="+mn-ea"/>
              <a:cs typeface="+mn-cs"/>
            </a:rPr>
            <a:t>Elke partner of onderzoekspartner binnen een project vult een afzonderlijke kostenstaat in.  Alle kostenstaten worden door de coördinator van het project verzameld</a:t>
          </a:r>
          <a:r>
            <a:rPr lang="nl-BE" sz="1100" i="0" baseline="30000">
              <a:solidFill>
                <a:schemeClr val="dk1"/>
              </a:solidFill>
              <a:effectLst/>
              <a:latin typeface="+mn-lt"/>
              <a:ea typeface="+mn-ea"/>
              <a:cs typeface="+mn-cs"/>
            </a:rPr>
            <a:t>(*)</a:t>
          </a:r>
          <a:r>
            <a:rPr lang="nl-BE" sz="1100" i="0">
              <a:solidFill>
                <a:schemeClr val="dk1"/>
              </a:solidFill>
              <a:effectLst/>
              <a:latin typeface="+mn-lt"/>
              <a:ea typeface="+mn-ea"/>
              <a:cs typeface="+mn-cs"/>
            </a:rPr>
            <a:t>.  De coördinator vult het totaaloverzicht in op het daarvoor bestemde tabblad.  Alle tabbladen en het overzichtsblad worden verzameld in 1 excelbestand.  Om foutboodschappen te vermijden, is het aan te raden om telkens de originele aanvraagtemplate te kopiëren en geen kopie te maken van een kopie. Elk tabblad krijgt de naam van de partnerorganisatie. Dit bestand (geen pdf) wordt bezorgd aan het</a:t>
          </a:r>
          <a:r>
            <a:rPr lang="nl-BE" sz="1100" i="0" baseline="0">
              <a:solidFill>
                <a:schemeClr val="dk1"/>
              </a:solidFill>
              <a:effectLst/>
              <a:latin typeface="+mn-lt"/>
              <a:ea typeface="+mn-ea"/>
              <a:cs typeface="+mn-cs"/>
            </a:rPr>
            <a:t> Agentschap Innoveren en Ondernemen </a:t>
          </a:r>
          <a:r>
            <a:rPr lang="nl-BE" sz="1100" i="0">
              <a:solidFill>
                <a:schemeClr val="dk1"/>
              </a:solidFill>
              <a:effectLst/>
              <a:latin typeface="+mn-lt"/>
              <a:ea typeface="+mn-ea"/>
              <a:cs typeface="+mn-cs"/>
            </a:rPr>
            <a:t>tesamen met de projectaanvraag of het eindverslag.</a:t>
          </a:r>
        </a:p>
        <a:p>
          <a:pPr>
            <a:lnSpc>
              <a:spcPts val="1200"/>
            </a:lnSpc>
          </a:pPr>
          <a:endParaRPr lang="nl-BE">
            <a:effectLst/>
          </a:endParaRPr>
        </a:p>
        <a:p>
          <a:pPr marL="0" marR="0" indent="0" defTabSz="914400" eaLnBrk="1" fontAlgn="auto" latinLnBrk="0" hangingPunct="1">
            <a:lnSpc>
              <a:spcPts val="1200"/>
            </a:lnSpc>
            <a:spcBef>
              <a:spcPts val="0"/>
            </a:spcBef>
            <a:spcAft>
              <a:spcPts val="0"/>
            </a:spcAft>
            <a:buClrTx/>
            <a:buSzTx/>
            <a:buFontTx/>
            <a:buNone/>
            <a:tabLst/>
            <a:defRPr/>
          </a:pPr>
          <a:r>
            <a:rPr lang="nl-BE" sz="1100" b="1">
              <a:solidFill>
                <a:schemeClr val="dk1"/>
              </a:solidFill>
              <a:effectLst/>
              <a:latin typeface="+mn-lt"/>
              <a:ea typeface="+mn-ea"/>
              <a:cs typeface="+mn-cs"/>
            </a:rPr>
            <a:t>Met het indienen van de excel-file als financieel eindverslag verklaart u dat de meegedeelde gegevens en kosten in dit verslag volledig en definitief</a:t>
          </a:r>
          <a:r>
            <a:rPr lang="nl-BE" sz="1100" b="1" baseline="0">
              <a:solidFill>
                <a:schemeClr val="dk1"/>
              </a:solidFill>
              <a:effectLst/>
              <a:latin typeface="+mn-lt"/>
              <a:ea typeface="+mn-ea"/>
              <a:cs typeface="+mn-cs"/>
            </a:rPr>
            <a:t> zijn.</a:t>
          </a:r>
          <a:endParaRPr lang="nl-BE">
            <a:effectLst/>
          </a:endParaRPr>
        </a:p>
        <a:p>
          <a:pPr>
            <a:lnSpc>
              <a:spcPts val="1200"/>
            </a:lnSpc>
          </a:pPr>
          <a:endParaRPr lang="nl-BE">
            <a:effectLst/>
          </a:endParaRPr>
        </a:p>
        <a:p>
          <a:pPr>
            <a:lnSpc>
              <a:spcPts val="1200"/>
            </a:lnSpc>
          </a:pPr>
          <a:r>
            <a:rPr lang="nl-BE" sz="1100" b="1" i="0">
              <a:solidFill>
                <a:schemeClr val="dk1"/>
              </a:solidFill>
              <a:effectLst/>
              <a:latin typeface="+mn-lt"/>
              <a:ea typeface="+mn-ea"/>
              <a:cs typeface="+mn-cs"/>
            </a:rPr>
            <a:t>Enkel de witte velden moeten ingevuld worden en moeten reële kosten betreffen. De grijze velden zijn ofwel informatief ofwel berekende velden die niet editeerbaar zijn. </a:t>
          </a:r>
        </a:p>
        <a:p>
          <a:pPr>
            <a:lnSpc>
              <a:spcPts val="1200"/>
            </a:lnSpc>
          </a:pPr>
          <a:endParaRPr lang="nl-BE">
            <a:effectLst/>
          </a:endParaRPr>
        </a:p>
        <a:p>
          <a:pPr>
            <a:lnSpc>
              <a:spcPts val="1200"/>
            </a:lnSpc>
          </a:pPr>
          <a:r>
            <a:rPr lang="nl-BE" sz="1100" i="0">
              <a:solidFill>
                <a:schemeClr val="dk1"/>
              </a:solidFill>
              <a:effectLst/>
              <a:latin typeface="+mn-lt"/>
              <a:ea typeface="+mn-ea"/>
              <a:cs typeface="+mn-cs"/>
            </a:rPr>
            <a:t>Omwille van beveiliging kunt u zelf geen rijen invoegen. Er werden door het</a:t>
          </a:r>
          <a:r>
            <a:rPr lang="nl-BE" sz="1100" i="0" baseline="0">
              <a:solidFill>
                <a:schemeClr val="dk1"/>
              </a:solidFill>
              <a:effectLst/>
              <a:latin typeface="+mn-lt"/>
              <a:ea typeface="+mn-ea"/>
              <a:cs typeface="+mn-cs"/>
            </a:rPr>
            <a:t> Agentschap Innoveren en Ondernemen </a:t>
          </a:r>
          <a:r>
            <a:rPr lang="nl-BE" sz="1100" i="0">
              <a:solidFill>
                <a:schemeClr val="dk1"/>
              </a:solidFill>
              <a:effectLst/>
              <a:latin typeface="+mn-lt"/>
              <a:ea typeface="+mn-ea"/>
              <a:cs typeface="+mn-cs"/>
            </a:rPr>
            <a:t>een aantal rijen gedefinieerd die u eventueel kan vermeerderen of verminderen door gebruik te maken van de hide-functie in excel. Indien u toch meer rijen nodig heeft dan voorzien, dient u contact op te nemen met het </a:t>
          </a:r>
          <a:r>
            <a:rPr lang="nl-BE" sz="1100" i="0" baseline="0">
              <a:solidFill>
                <a:schemeClr val="dk1"/>
              </a:solidFill>
              <a:effectLst/>
              <a:latin typeface="+mn-lt"/>
              <a:ea typeface="+mn-ea"/>
              <a:cs typeface="+mn-cs"/>
            </a:rPr>
            <a:t>Agentschap Innoveren en Ondernemen </a:t>
          </a:r>
          <a:r>
            <a:rPr lang="nl-BE" sz="1100" i="0">
              <a:solidFill>
                <a:schemeClr val="dk1"/>
              </a:solidFill>
              <a:effectLst/>
              <a:latin typeface="+mn-lt"/>
              <a:ea typeface="+mn-ea"/>
              <a:cs typeface="+mn-cs"/>
            </a:rPr>
            <a:t>en zal u een aangepaste file bezorgd worden.</a:t>
          </a:r>
        </a:p>
        <a:p>
          <a:endParaRPr lang="nl-BE">
            <a:effectLst/>
          </a:endParaRPr>
        </a:p>
        <a:p>
          <a:r>
            <a:rPr lang="nl-BE" sz="1100" i="0">
              <a:solidFill>
                <a:schemeClr val="dk1"/>
              </a:solidFill>
              <a:effectLst/>
              <a:latin typeface="+mn-lt"/>
              <a:ea typeface="+mn-ea"/>
              <a:cs typeface="+mn-cs"/>
            </a:rPr>
            <a:t>De tabbladen zijn opgebouwd voor de maximale duur van de verschillende projecttypes.  U kan het aantal jaarkolommen verminderen of vermeerderen via de hide-functie, afhankelijk van de duur van uw project.  </a:t>
          </a:r>
        </a:p>
        <a:p>
          <a:pPr>
            <a:lnSpc>
              <a:spcPts val="1100"/>
            </a:lnSpc>
          </a:pPr>
          <a:endParaRPr lang="nl-BE">
            <a:effectLst/>
          </a:endParaRPr>
        </a:p>
        <a:p>
          <a:pPr>
            <a:lnSpc>
              <a:spcPts val="1100"/>
            </a:lnSpc>
          </a:pPr>
          <a:r>
            <a:rPr lang="nl-BE" sz="1100" i="0">
              <a:solidFill>
                <a:schemeClr val="dk1"/>
              </a:solidFill>
              <a:effectLst/>
              <a:latin typeface="+mn-lt"/>
              <a:ea typeface="+mn-ea"/>
              <a:cs typeface="+mn-cs"/>
            </a:rPr>
            <a:t>Indien er vragen zijn, of suggesties ter verbetering, neem dan contact op met het </a:t>
          </a:r>
          <a:r>
            <a:rPr lang="nl-BE" sz="1100" i="0" baseline="0">
              <a:solidFill>
                <a:schemeClr val="dk1"/>
              </a:solidFill>
              <a:effectLst/>
              <a:latin typeface="+mn-lt"/>
              <a:ea typeface="+mn-ea"/>
              <a:cs typeface="+mn-cs"/>
            </a:rPr>
            <a:t>Agentschap Innoveren en Ondernemen </a:t>
          </a:r>
          <a:r>
            <a:rPr lang="nl-BE" sz="1100" i="0">
              <a:solidFill>
                <a:schemeClr val="dk1"/>
              </a:solidFill>
              <a:effectLst/>
              <a:latin typeface="+mn-lt"/>
              <a:ea typeface="+mn-ea"/>
              <a:cs typeface="+mn-cs"/>
            </a:rPr>
            <a:t>op </a:t>
          </a:r>
          <a:r>
            <a:rPr lang="nl-BE" sz="1100" i="0" u="sng">
              <a:solidFill>
                <a:schemeClr val="dk1"/>
              </a:solidFill>
              <a:effectLst/>
              <a:latin typeface="+mn-lt"/>
              <a:ea typeface="+mn-ea"/>
              <a:cs typeface="+mn-cs"/>
            </a:rPr>
            <a:t>verificatie@vlaio.be</a:t>
          </a:r>
          <a:r>
            <a:rPr lang="nl-BE" sz="1100" i="0">
              <a:solidFill>
                <a:schemeClr val="dk1"/>
              </a:solidFill>
              <a:effectLst/>
              <a:latin typeface="+mn-lt"/>
              <a:ea typeface="+mn-ea"/>
              <a:cs typeface="+mn-cs"/>
            </a:rPr>
            <a:t> </a:t>
          </a:r>
          <a:endParaRPr lang="nl-BE">
            <a:effectLst/>
          </a:endParaRPr>
        </a:p>
        <a:p>
          <a:r>
            <a:rPr lang="nl-BE" sz="1100" i="0">
              <a:solidFill>
                <a:schemeClr val="dk1"/>
              </a:solidFill>
              <a:effectLst/>
              <a:latin typeface="+mn-lt"/>
              <a:ea typeface="+mn-ea"/>
              <a:cs typeface="+mn-cs"/>
            </a:rPr>
            <a:t>Welke kosten aanvaardbaar zijn voor het </a:t>
          </a:r>
          <a:r>
            <a:rPr lang="nl-BE" sz="1100" i="0" baseline="0">
              <a:solidFill>
                <a:schemeClr val="dk1"/>
              </a:solidFill>
              <a:effectLst/>
              <a:latin typeface="+mn-lt"/>
              <a:ea typeface="+mn-ea"/>
              <a:cs typeface="+mn-cs"/>
            </a:rPr>
            <a:t>Agentschap Innoveren en Ondernemen </a:t>
          </a:r>
          <a:r>
            <a:rPr lang="nl-BE" sz="1100" i="0">
              <a:solidFill>
                <a:schemeClr val="dk1"/>
              </a:solidFill>
              <a:effectLst/>
              <a:latin typeface="+mn-lt"/>
              <a:ea typeface="+mn-ea"/>
              <a:cs typeface="+mn-cs"/>
            </a:rPr>
            <a:t>en welke verantwoording er nodig is, wordt in detail toegelicht in het toelichtingsdocument bij het kostenmodel. Deze tekst vindt u op onze</a:t>
          </a:r>
          <a:r>
            <a:rPr lang="nl-BE" sz="1100" i="0" baseline="0">
              <a:solidFill>
                <a:schemeClr val="dk1"/>
              </a:solidFill>
              <a:effectLst/>
              <a:latin typeface="+mn-lt"/>
              <a:ea typeface="+mn-ea"/>
              <a:cs typeface="+mn-cs"/>
            </a:rPr>
            <a:t> website </a:t>
          </a:r>
          <a:r>
            <a:rPr lang="nl-BE" sz="1100" i="0">
              <a:solidFill>
                <a:schemeClr val="dk1"/>
              </a:solidFill>
              <a:effectLst/>
              <a:latin typeface="+mn-lt"/>
              <a:ea typeface="+mn-ea"/>
              <a:cs typeface="+mn-cs"/>
            </a:rPr>
            <a:t>bij de indiendocumenten van het gekozen projecttype. </a:t>
          </a:r>
          <a:endParaRPr lang="nl-BE">
            <a:effectLst/>
          </a:endParaRPr>
        </a:p>
        <a:p>
          <a:pPr>
            <a:lnSpc>
              <a:spcPts val="1100"/>
            </a:lnSpc>
          </a:pPr>
          <a:endParaRPr lang="nl-BE" sz="1100" i="0">
            <a:solidFill>
              <a:schemeClr val="dk1"/>
            </a:solidFill>
            <a:latin typeface="+mn-lt"/>
            <a:ea typeface="+mn-ea"/>
            <a:cs typeface="+mn-cs"/>
          </a:endParaRPr>
        </a:p>
        <a:p>
          <a:pPr marL="0" marR="0" indent="0" defTabSz="914400" eaLnBrk="1" fontAlgn="auto" latinLnBrk="0" hangingPunct="1">
            <a:lnSpc>
              <a:spcPts val="1000"/>
            </a:lnSpc>
            <a:spcBef>
              <a:spcPts val="0"/>
            </a:spcBef>
            <a:spcAft>
              <a:spcPts val="0"/>
            </a:spcAft>
            <a:buClrTx/>
            <a:buSzTx/>
            <a:buFontTx/>
            <a:buNone/>
            <a:tabLst/>
            <a:defRPr/>
          </a:pPr>
          <a:r>
            <a:rPr lang="nl-BE" sz="1100">
              <a:solidFill>
                <a:schemeClr val="dk1"/>
              </a:solidFill>
              <a:latin typeface="+mn-lt"/>
              <a:ea typeface="+mn-ea"/>
              <a:cs typeface="+mn-cs"/>
            </a:rPr>
            <a:t> </a:t>
          </a:r>
          <a:r>
            <a:rPr lang="nl-BE" sz="1100" i="0" baseline="30000">
              <a:solidFill>
                <a:schemeClr val="dk1"/>
              </a:solidFill>
              <a:effectLst/>
              <a:latin typeface="+mn-lt"/>
              <a:ea typeface="+mn-ea"/>
              <a:cs typeface="+mn-cs"/>
            </a:rPr>
            <a:t>(*)</a:t>
          </a:r>
          <a:r>
            <a:rPr lang="nl-BE" sz="1100" i="0">
              <a:solidFill>
                <a:schemeClr val="dk1"/>
              </a:solidFill>
              <a:effectLst/>
              <a:latin typeface="+mn-lt"/>
              <a:ea typeface="+mn-ea"/>
              <a:cs typeface="+mn-cs"/>
            </a:rPr>
            <a:t> Om voor zoveel mogelijk klanten bruikbaar te zijn, is deze template opgemaakt als Excel 97-2003 bestand.  Let hier op bij het samenvoegen van diverse bestanden.</a:t>
          </a:r>
          <a:endParaRPr lang="nl-BE">
            <a:effectLst/>
          </a:endParaRPr>
        </a:p>
        <a:p>
          <a:pPr>
            <a:lnSpc>
              <a:spcPts val="1000"/>
            </a:lnSpc>
          </a:pPr>
          <a:endParaRPr lang="nl-BE" sz="1100">
            <a:solidFill>
              <a:schemeClr val="dk1"/>
            </a:solidFill>
            <a:latin typeface="+mn-lt"/>
            <a:ea typeface="+mn-ea"/>
            <a:cs typeface="+mn-cs"/>
          </a:endParaRPr>
        </a:p>
        <a:p>
          <a:pPr>
            <a:lnSpc>
              <a:spcPts val="900"/>
            </a:lnSpc>
          </a:pPr>
          <a:r>
            <a:rPr lang="nl-BE" sz="1100">
              <a:solidFill>
                <a:schemeClr val="dk1"/>
              </a:solidFill>
              <a:latin typeface="+mn-lt"/>
              <a:ea typeface="+mn-ea"/>
              <a:cs typeface="+mn-cs"/>
            </a:rPr>
            <a:t> </a:t>
          </a:r>
        </a:p>
        <a:p>
          <a:pPr>
            <a:lnSpc>
              <a:spcPts val="900"/>
            </a:lnSpc>
          </a:pPr>
          <a:endParaRPr lang="nl-BE" sz="1100">
            <a:solidFill>
              <a:schemeClr val="dk1"/>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619125</xdr:colOff>
          <xdr:row>0</xdr:row>
          <xdr:rowOff>0</xdr:rowOff>
        </xdr:to>
        <xdr:sp macro="" textlink="">
          <xdr:nvSpPr>
            <xdr:cNvPr id="7169" name="Button 1" hidden="1">
              <a:extLst>
                <a:ext uri="{63B3BB69-23CF-44E3-9099-C40C66FF867C}">
                  <a14:compatExt spid="_x0000_s7169"/>
                </a:ext>
                <a:ext uri="{FF2B5EF4-FFF2-40B4-BE49-F238E27FC236}">
                  <a16:creationId xmlns:a16="http://schemas.microsoft.com/office/drawing/2014/main" id="{ABB70F9F-9CE1-4A33-90D7-7F47F63E5FC8}"/>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BE" sz="1000" b="0" i="0" u="none" strike="noStrike" baseline="0">
                  <a:solidFill>
                    <a:srgbClr val="000000"/>
                  </a:solidFill>
                  <a:latin typeface="MS Sans Serif"/>
                </a:rPr>
                <a:t>Kopieer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11</xdr:row>
          <xdr:rowOff>0</xdr:rowOff>
        </xdr:from>
        <xdr:to>
          <xdr:col>0</xdr:col>
          <xdr:colOff>0</xdr:colOff>
          <xdr:row>11</xdr:row>
          <xdr:rowOff>0</xdr:rowOff>
        </xdr:to>
        <xdr:sp macro="" textlink="">
          <xdr:nvSpPr>
            <xdr:cNvPr id="7170" name="Button 2" hidden="1">
              <a:extLst>
                <a:ext uri="{63B3BB69-23CF-44E3-9099-C40C66FF867C}">
                  <a14:compatExt spid="_x0000_s7170"/>
                </a:ext>
                <a:ext uri="{FF2B5EF4-FFF2-40B4-BE49-F238E27FC236}">
                  <a16:creationId xmlns:a16="http://schemas.microsoft.com/office/drawing/2014/main" id="{D2D197F3-6BDD-42B6-90A6-239150D8E009}"/>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BE" sz="1000" b="0" i="0" u="none" strike="noStrike" baseline="0">
                  <a:solidFill>
                    <a:srgbClr val="000000"/>
                  </a:solidFill>
                  <a:latin typeface="MS Sans Serif"/>
                </a:rPr>
                <a:t>+</a:t>
              </a:r>
            </a:p>
          </xdr:txBody>
        </xdr:sp>
        <xdr:clientData fPrintsWithSheet="0"/>
      </xdr:twoCellAnchor>
    </mc:Choice>
    <mc:Fallback/>
  </mc:AlternateContent>
</xdr:wsDr>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vlaio.be/nl/subsidies/documenten/kostenmodel-pdf" TargetMode="External"/><Relationship Id="rId2" Type="http://schemas.openxmlformats.org/officeDocument/2006/relationships/hyperlink" Target="http://www.iwt.be/nieuws/een-vernieuwd-kostenmodel-voor-alle-iwt-projecttypes" TargetMode="External"/><Relationship Id="rId1" Type="http://schemas.openxmlformats.org/officeDocument/2006/relationships/hyperlink" Target="mailto:verificatie@vlaio.b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tabSelected="1" zoomScaleNormal="100" workbookViewId="0">
      <selection activeCell="K3" sqref="K3"/>
    </sheetView>
  </sheetViews>
  <sheetFormatPr defaultColWidth="8.85546875" defaultRowHeight="12.75" x14ac:dyDescent="0.2"/>
  <cols>
    <col min="1" max="10" width="8.85546875" style="13"/>
    <col min="11" max="11" width="9.140625" style="13" customWidth="1"/>
    <col min="12" max="16384" width="8.85546875" style="13"/>
  </cols>
  <sheetData>
    <row r="1" spans="10:18" x14ac:dyDescent="0.2">
      <c r="J1" s="11"/>
      <c r="K1" s="12"/>
      <c r="L1" s="12"/>
      <c r="M1" s="12"/>
      <c r="N1" s="12"/>
      <c r="O1" s="12"/>
      <c r="P1" s="12"/>
      <c r="Q1" s="12"/>
      <c r="R1" s="12"/>
    </row>
    <row r="2" spans="10:18" x14ac:dyDescent="0.2">
      <c r="J2" s="12"/>
      <c r="K2" s="12"/>
      <c r="L2" s="12"/>
      <c r="M2" s="12"/>
      <c r="N2" s="12"/>
      <c r="O2" s="12"/>
      <c r="P2" s="12"/>
      <c r="Q2" s="12"/>
      <c r="R2" s="12"/>
    </row>
    <row r="3" spans="10:18" x14ac:dyDescent="0.2">
      <c r="J3" s="12"/>
      <c r="K3" s="12"/>
      <c r="L3" s="12"/>
      <c r="M3" s="12"/>
      <c r="N3" s="12"/>
      <c r="O3" s="12"/>
      <c r="P3" s="12"/>
      <c r="Q3" s="12"/>
      <c r="R3" s="12"/>
    </row>
    <row r="4" spans="10:18" x14ac:dyDescent="0.2">
      <c r="J4" s="12"/>
      <c r="K4" s="12"/>
      <c r="L4" s="12"/>
      <c r="M4" s="12"/>
      <c r="N4" s="12"/>
      <c r="O4" s="12"/>
      <c r="P4" s="12"/>
      <c r="Q4" s="12"/>
      <c r="R4" s="12"/>
    </row>
    <row r="5" spans="10:18" x14ac:dyDescent="0.2">
      <c r="J5" s="12"/>
      <c r="K5" s="12"/>
      <c r="L5" s="12"/>
      <c r="M5" s="12"/>
      <c r="N5" s="12"/>
      <c r="O5" s="12"/>
      <c r="P5" s="12"/>
      <c r="Q5" s="12"/>
      <c r="R5" s="12"/>
    </row>
    <row r="6" spans="10:18" x14ac:dyDescent="0.2">
      <c r="J6" s="12"/>
      <c r="K6" s="12"/>
      <c r="L6" s="12"/>
      <c r="M6" s="12"/>
      <c r="N6" s="12"/>
      <c r="O6" s="12"/>
      <c r="P6" s="12"/>
      <c r="Q6" s="12"/>
      <c r="R6" s="12"/>
    </row>
    <row r="7" spans="10:18" x14ac:dyDescent="0.2">
      <c r="J7" s="12"/>
      <c r="K7" s="12"/>
      <c r="L7" s="12"/>
      <c r="M7" s="12"/>
      <c r="N7" s="12"/>
      <c r="O7" s="12"/>
      <c r="P7" s="12"/>
      <c r="Q7" s="12"/>
      <c r="R7" s="12"/>
    </row>
    <row r="8" spans="10:18" x14ac:dyDescent="0.2">
      <c r="J8" s="12"/>
      <c r="K8" s="12"/>
      <c r="L8" s="12"/>
      <c r="M8" s="12"/>
      <c r="N8" s="12"/>
      <c r="O8" s="12"/>
      <c r="P8" s="12"/>
      <c r="Q8" s="12"/>
      <c r="R8" s="12"/>
    </row>
    <row r="9" spans="10:18" x14ac:dyDescent="0.2">
      <c r="J9" s="12"/>
      <c r="K9" s="12"/>
      <c r="L9" s="12"/>
      <c r="M9" s="12"/>
      <c r="N9" s="12"/>
      <c r="O9" s="12"/>
      <c r="P9" s="12"/>
      <c r="Q9" s="12"/>
      <c r="R9" s="12"/>
    </row>
    <row r="10" spans="10:18" x14ac:dyDescent="0.2">
      <c r="J10" s="12"/>
      <c r="K10" s="12"/>
      <c r="L10" s="12"/>
      <c r="M10" s="12"/>
      <c r="N10" s="12"/>
      <c r="O10" s="12"/>
      <c r="P10" s="12"/>
      <c r="Q10" s="12"/>
      <c r="R10" s="12"/>
    </row>
    <row r="11" spans="10:18" x14ac:dyDescent="0.2">
      <c r="J11" s="12"/>
      <c r="K11" s="12"/>
      <c r="L11" s="12"/>
      <c r="M11" s="12"/>
      <c r="N11" s="12"/>
      <c r="O11" s="12"/>
      <c r="P11" s="12"/>
      <c r="Q11" s="12"/>
      <c r="R11" s="12"/>
    </row>
    <row r="12" spans="10:18" x14ac:dyDescent="0.2">
      <c r="J12" s="12"/>
      <c r="K12" s="12"/>
      <c r="L12" s="12"/>
      <c r="M12" s="12"/>
      <c r="N12" s="12"/>
      <c r="O12" s="12"/>
      <c r="P12" s="12"/>
      <c r="Q12" s="12"/>
      <c r="R12" s="12"/>
    </row>
    <row r="13" spans="10:18" x14ac:dyDescent="0.2">
      <c r="J13" s="12"/>
      <c r="K13" s="12"/>
      <c r="L13" s="12"/>
      <c r="M13" s="12"/>
      <c r="N13" s="12"/>
      <c r="O13" s="12"/>
      <c r="P13" s="12"/>
      <c r="Q13" s="12"/>
      <c r="R13" s="12"/>
    </row>
    <row r="14" spans="10:18" x14ac:dyDescent="0.2">
      <c r="J14" s="12"/>
      <c r="K14" s="12"/>
      <c r="L14" s="12"/>
      <c r="M14" s="12"/>
      <c r="N14" s="12"/>
      <c r="O14" s="12"/>
      <c r="P14" s="12"/>
      <c r="Q14" s="12"/>
      <c r="R14" s="12"/>
    </row>
    <row r="15" spans="10:18" x14ac:dyDescent="0.2">
      <c r="J15" s="12"/>
      <c r="K15" s="12"/>
      <c r="L15" s="12"/>
      <c r="M15" s="12"/>
      <c r="N15" s="12"/>
      <c r="O15" s="12"/>
      <c r="P15" s="12"/>
      <c r="Q15" s="12"/>
      <c r="R15" s="12"/>
    </row>
    <row r="16" spans="10:18" x14ac:dyDescent="0.2">
      <c r="J16" s="12"/>
      <c r="K16" s="12"/>
      <c r="L16" s="12"/>
      <c r="M16" s="12"/>
      <c r="N16" s="12"/>
      <c r="O16" s="12"/>
      <c r="P16" s="12"/>
      <c r="Q16" s="12"/>
      <c r="R16" s="12"/>
    </row>
    <row r="17" spans="10:18" x14ac:dyDescent="0.2">
      <c r="J17" s="12"/>
      <c r="K17" s="12"/>
      <c r="L17" s="12"/>
      <c r="M17" s="12"/>
      <c r="N17" s="12"/>
      <c r="O17" s="12"/>
      <c r="P17" s="12"/>
      <c r="Q17" s="12"/>
      <c r="R17" s="12"/>
    </row>
    <row r="18" spans="10:18" x14ac:dyDescent="0.2">
      <c r="J18" s="12"/>
      <c r="K18" s="12"/>
      <c r="L18" s="12"/>
      <c r="M18" s="12"/>
      <c r="N18" s="12"/>
      <c r="O18" s="12"/>
      <c r="P18" s="12"/>
      <c r="Q18" s="12"/>
      <c r="R18" s="12"/>
    </row>
    <row r="19" spans="10:18" x14ac:dyDescent="0.2">
      <c r="J19" s="12"/>
      <c r="K19" s="12"/>
      <c r="L19" s="12"/>
      <c r="M19" s="12"/>
      <c r="N19" s="12"/>
      <c r="O19" s="12"/>
      <c r="P19" s="12"/>
      <c r="Q19" s="12"/>
      <c r="R19" s="12"/>
    </row>
    <row r="20" spans="10:18" x14ac:dyDescent="0.2">
      <c r="J20" s="12"/>
      <c r="K20" s="12"/>
      <c r="L20" s="12"/>
      <c r="M20" s="12"/>
      <c r="N20" s="12"/>
      <c r="O20" s="12"/>
      <c r="P20" s="12"/>
      <c r="Q20" s="12"/>
      <c r="R20" s="12"/>
    </row>
    <row r="21" spans="10:18" x14ac:dyDescent="0.2">
      <c r="J21" s="12"/>
      <c r="K21" s="12"/>
      <c r="L21" s="12"/>
      <c r="M21" s="12"/>
      <c r="N21" s="12"/>
      <c r="O21" s="12"/>
      <c r="P21" s="12"/>
      <c r="Q21" s="12"/>
      <c r="R21" s="12"/>
    </row>
    <row r="22" spans="10:18" x14ac:dyDescent="0.2">
      <c r="J22" s="12"/>
      <c r="K22" s="12"/>
      <c r="L22" s="12"/>
      <c r="M22" s="12"/>
      <c r="N22" s="12"/>
      <c r="O22" s="12"/>
      <c r="P22" s="12"/>
      <c r="Q22" s="12"/>
      <c r="R22" s="12"/>
    </row>
    <row r="23" spans="10:18" x14ac:dyDescent="0.2">
      <c r="J23" s="12"/>
      <c r="K23" s="12"/>
      <c r="L23" s="12"/>
      <c r="M23" s="12"/>
      <c r="N23" s="12"/>
      <c r="O23" s="12"/>
      <c r="P23" s="12"/>
      <c r="Q23" s="12"/>
      <c r="R23" s="12"/>
    </row>
    <row r="24" spans="10:18" x14ac:dyDescent="0.2">
      <c r="J24" s="12"/>
      <c r="K24" s="12"/>
      <c r="L24" s="12"/>
      <c r="M24" s="12"/>
      <c r="N24" s="12"/>
      <c r="O24" s="12"/>
      <c r="P24" s="12"/>
      <c r="Q24" s="12"/>
      <c r="R24" s="12"/>
    </row>
    <row r="25" spans="10:18" x14ac:dyDescent="0.2">
      <c r="J25" s="12"/>
      <c r="K25" s="12"/>
      <c r="L25" s="12"/>
      <c r="M25" s="12"/>
      <c r="N25" s="12"/>
      <c r="O25" s="12"/>
      <c r="P25" s="12"/>
      <c r="Q25" s="12"/>
      <c r="R25" s="12"/>
    </row>
    <row r="26" spans="10:18" x14ac:dyDescent="0.2">
      <c r="J26" s="12"/>
      <c r="K26" s="12"/>
      <c r="L26" s="12"/>
      <c r="M26" s="12"/>
      <c r="N26" s="12"/>
      <c r="O26" s="12"/>
      <c r="P26" s="12"/>
      <c r="Q26" s="12"/>
      <c r="R26" s="12"/>
    </row>
    <row r="27" spans="10:18" x14ac:dyDescent="0.2">
      <c r="J27" s="12"/>
      <c r="K27" s="12"/>
      <c r="L27" s="12"/>
      <c r="M27" s="12"/>
      <c r="N27" s="12"/>
      <c r="O27" s="12"/>
      <c r="P27" s="12"/>
      <c r="Q27" s="12"/>
      <c r="R27" s="12"/>
    </row>
    <row r="28" spans="10:18" x14ac:dyDescent="0.2">
      <c r="J28" s="12"/>
      <c r="K28" s="12"/>
      <c r="L28" s="12"/>
      <c r="M28" s="12"/>
      <c r="N28" s="12"/>
      <c r="O28" s="12"/>
      <c r="P28" s="12"/>
      <c r="Q28" s="12"/>
      <c r="R28" s="12"/>
    </row>
    <row r="29" spans="10:18" x14ac:dyDescent="0.2">
      <c r="J29" s="12"/>
      <c r="K29" s="12"/>
      <c r="L29" s="12"/>
      <c r="M29" s="12"/>
      <c r="N29" s="12"/>
      <c r="O29" s="12"/>
      <c r="P29" s="12"/>
      <c r="Q29" s="12"/>
      <c r="R29" s="12"/>
    </row>
    <row r="30" spans="10:18" x14ac:dyDescent="0.2">
      <c r="J30" s="12"/>
      <c r="K30" s="12"/>
      <c r="L30" s="12"/>
      <c r="M30" s="12"/>
      <c r="N30" s="12"/>
      <c r="O30" s="12"/>
      <c r="P30" s="12"/>
      <c r="Q30" s="12"/>
      <c r="R30" s="12"/>
    </row>
    <row r="31" spans="10:18" x14ac:dyDescent="0.2">
      <c r="J31" s="12"/>
      <c r="K31" s="12"/>
      <c r="L31" s="12"/>
      <c r="M31" s="12"/>
      <c r="N31" s="12"/>
      <c r="O31" s="12"/>
      <c r="P31" s="12"/>
      <c r="Q31" s="12"/>
      <c r="R31" s="12"/>
    </row>
    <row r="32" spans="10:18" x14ac:dyDescent="0.2">
      <c r="J32" s="12"/>
      <c r="K32" s="12"/>
      <c r="L32" s="12"/>
      <c r="M32" s="12"/>
      <c r="N32" s="12"/>
      <c r="O32" s="12"/>
      <c r="P32" s="12"/>
      <c r="Q32" s="12"/>
      <c r="R32" s="12"/>
    </row>
    <row r="33" spans="10:18" x14ac:dyDescent="0.2">
      <c r="J33" s="12"/>
      <c r="K33" s="12"/>
      <c r="L33" s="12"/>
      <c r="M33" s="12"/>
      <c r="N33" s="12"/>
      <c r="O33" s="12"/>
      <c r="P33" s="12"/>
      <c r="Q33" s="12"/>
      <c r="R33" s="12"/>
    </row>
    <row r="34" spans="10:18" x14ac:dyDescent="0.2">
      <c r="J34" s="12"/>
      <c r="K34" s="12"/>
      <c r="L34" s="12"/>
      <c r="M34" s="12"/>
      <c r="N34" s="12"/>
      <c r="O34" s="12"/>
      <c r="P34" s="12"/>
      <c r="Q34" s="12"/>
      <c r="R34" s="12"/>
    </row>
    <row r="35" spans="10:18" x14ac:dyDescent="0.2">
      <c r="J35" s="12"/>
      <c r="K35" s="12"/>
      <c r="L35" s="12"/>
      <c r="M35" s="12"/>
      <c r="N35" s="12"/>
      <c r="O35" s="12"/>
      <c r="P35" s="12"/>
      <c r="Q35" s="12"/>
      <c r="R35" s="12"/>
    </row>
    <row r="36" spans="10:18" x14ac:dyDescent="0.2">
      <c r="J36" s="12"/>
      <c r="K36" s="12"/>
      <c r="L36" s="12"/>
      <c r="M36" s="12"/>
      <c r="N36" s="12"/>
      <c r="O36" s="12"/>
      <c r="P36" s="12"/>
      <c r="Q36" s="12"/>
      <c r="R36" s="12"/>
    </row>
    <row r="37" spans="10:18" x14ac:dyDescent="0.2">
      <c r="J37" s="12"/>
      <c r="K37" s="12"/>
      <c r="L37" s="12"/>
      <c r="M37" s="12"/>
      <c r="N37" s="12"/>
      <c r="O37" s="12"/>
      <c r="P37" s="12"/>
      <c r="Q37" s="12"/>
      <c r="R37" s="12"/>
    </row>
    <row r="38" spans="10:18" x14ac:dyDescent="0.2">
      <c r="J38" s="12"/>
      <c r="K38" s="12"/>
      <c r="L38" s="12"/>
      <c r="M38" s="12"/>
      <c r="N38" s="12"/>
      <c r="O38" s="12"/>
      <c r="P38" s="12"/>
      <c r="Q38" s="12"/>
      <c r="R38" s="12"/>
    </row>
    <row r="39" spans="10:18" x14ac:dyDescent="0.2">
      <c r="J39" s="12"/>
      <c r="K39" s="12"/>
      <c r="L39" s="12"/>
      <c r="M39" s="12"/>
      <c r="N39" s="12"/>
      <c r="O39" s="12"/>
      <c r="P39" s="12"/>
      <c r="Q39" s="12"/>
      <c r="R39" s="12"/>
    </row>
    <row r="40" spans="10:18" x14ac:dyDescent="0.2">
      <c r="J40" s="12"/>
      <c r="K40" s="12"/>
      <c r="L40" s="12"/>
      <c r="M40" s="12"/>
      <c r="N40" s="12"/>
      <c r="O40" s="12"/>
      <c r="P40" s="12"/>
      <c r="Q40" s="12"/>
      <c r="R40" s="12"/>
    </row>
    <row r="41" spans="10:18" x14ac:dyDescent="0.2">
      <c r="J41" s="12"/>
      <c r="K41" s="12"/>
      <c r="L41" s="12"/>
      <c r="M41" s="12"/>
      <c r="N41" s="12"/>
      <c r="O41" s="12"/>
      <c r="P41" s="12"/>
      <c r="Q41" s="12"/>
      <c r="R41" s="12"/>
    </row>
    <row r="42" spans="10:18" x14ac:dyDescent="0.2">
      <c r="J42" s="12"/>
      <c r="K42" s="12"/>
      <c r="L42" s="12"/>
      <c r="M42" s="12"/>
      <c r="N42" s="12"/>
      <c r="O42" s="12"/>
      <c r="P42" s="12"/>
      <c r="Q42" s="12"/>
      <c r="R42" s="12"/>
    </row>
    <row r="43" spans="10:18" x14ac:dyDescent="0.2">
      <c r="J43" s="12"/>
      <c r="K43" s="12"/>
      <c r="L43" s="12"/>
      <c r="M43" s="12"/>
      <c r="N43" s="12"/>
      <c r="O43" s="12"/>
      <c r="P43" s="12"/>
      <c r="Q43" s="12"/>
      <c r="R43" s="12"/>
    </row>
    <row r="44" spans="10:18" x14ac:dyDescent="0.2">
      <c r="J44" s="12"/>
      <c r="K44" s="12"/>
      <c r="L44" s="12"/>
      <c r="M44" s="12"/>
      <c r="N44" s="12"/>
      <c r="O44" s="12"/>
      <c r="P44" s="12"/>
      <c r="Q44" s="12"/>
      <c r="R44" s="12"/>
    </row>
    <row r="45" spans="10:18" x14ac:dyDescent="0.2">
      <c r="J45" s="12"/>
      <c r="K45" s="12"/>
      <c r="L45" s="12"/>
      <c r="M45" s="12"/>
      <c r="N45" s="12"/>
      <c r="O45" s="12"/>
      <c r="P45" s="12"/>
      <c r="Q45" s="12"/>
      <c r="R45" s="12"/>
    </row>
    <row r="46" spans="10:18" x14ac:dyDescent="0.2">
      <c r="J46" s="12"/>
      <c r="K46" s="12"/>
      <c r="L46" s="12"/>
      <c r="M46" s="12"/>
      <c r="N46" s="12"/>
      <c r="O46" s="12"/>
      <c r="P46" s="12"/>
      <c r="Q46" s="12"/>
      <c r="R46" s="12"/>
    </row>
    <row r="47" spans="10:18" x14ac:dyDescent="0.2">
      <c r="J47" s="12"/>
      <c r="K47" s="12"/>
      <c r="L47" s="12"/>
      <c r="M47" s="12"/>
      <c r="N47" s="12"/>
      <c r="O47" s="12"/>
      <c r="P47" s="12"/>
      <c r="Q47" s="12"/>
      <c r="R47" s="12"/>
    </row>
    <row r="48" spans="10:18" x14ac:dyDescent="0.2">
      <c r="J48" s="12"/>
      <c r="K48" s="12"/>
      <c r="L48" s="12"/>
      <c r="M48" s="12"/>
      <c r="N48" s="12"/>
      <c r="O48" s="12"/>
      <c r="P48" s="12"/>
      <c r="Q48" s="12"/>
      <c r="R48" s="12"/>
    </row>
    <row r="49" spans="1:18" x14ac:dyDescent="0.2">
      <c r="J49" s="12"/>
      <c r="K49" s="12"/>
      <c r="L49" s="12"/>
      <c r="M49" s="12"/>
      <c r="N49" s="12"/>
      <c r="O49" s="12"/>
      <c r="P49" s="12"/>
      <c r="Q49" s="12"/>
      <c r="R49" s="12"/>
    </row>
    <row r="56" spans="1:18" s="341" customFormat="1" x14ac:dyDescent="0.2">
      <c r="A56" s="341" t="s">
        <v>94</v>
      </c>
      <c r="J56" s="342"/>
      <c r="K56" s="342"/>
      <c r="L56" s="342"/>
      <c r="M56" s="342"/>
      <c r="N56" s="342"/>
      <c r="O56" s="342"/>
      <c r="P56" s="342"/>
      <c r="Q56" s="342"/>
      <c r="R56" s="342"/>
    </row>
    <row r="57" spans="1:18" s="341" customFormat="1" x14ac:dyDescent="0.2">
      <c r="A57" s="367" t="s">
        <v>192</v>
      </c>
      <c r="B57" s="367"/>
      <c r="C57" s="367"/>
      <c r="J57" s="342"/>
      <c r="K57" s="342"/>
      <c r="L57" s="342"/>
      <c r="M57" s="342"/>
      <c r="N57" s="342"/>
      <c r="O57" s="342"/>
      <c r="P57" s="342"/>
      <c r="Q57" s="342"/>
      <c r="R57" s="342"/>
    </row>
    <row r="58" spans="1:18" s="341" customFormat="1" x14ac:dyDescent="0.2">
      <c r="A58" s="367" t="s">
        <v>193</v>
      </c>
      <c r="B58" s="367"/>
      <c r="C58" s="367"/>
      <c r="D58" s="367"/>
      <c r="E58" s="367"/>
      <c r="J58" s="342"/>
      <c r="K58" s="342"/>
      <c r="L58" s="342"/>
      <c r="M58" s="342"/>
      <c r="N58" s="342"/>
      <c r="O58" s="342"/>
      <c r="P58" s="342"/>
      <c r="Q58" s="342"/>
      <c r="R58" s="342"/>
    </row>
    <row r="59" spans="1:18" s="341" customFormat="1" x14ac:dyDescent="0.2">
      <c r="J59" s="342"/>
      <c r="K59" s="342"/>
      <c r="L59" s="342"/>
      <c r="M59" s="342"/>
      <c r="N59" s="342"/>
      <c r="O59" s="342"/>
      <c r="P59" s="342"/>
      <c r="Q59" s="342"/>
      <c r="R59" s="342"/>
    </row>
    <row r="60" spans="1:18" x14ac:dyDescent="0.2">
      <c r="J60" s="12"/>
      <c r="K60" s="12"/>
      <c r="L60" s="12"/>
      <c r="M60" s="12"/>
      <c r="N60" s="12"/>
      <c r="O60" s="12"/>
      <c r="P60" s="12"/>
      <c r="Q60" s="12"/>
      <c r="R60" s="12"/>
    </row>
    <row r="61" spans="1:18" x14ac:dyDescent="0.2">
      <c r="J61" s="12"/>
      <c r="K61" s="12"/>
      <c r="L61" s="12"/>
      <c r="M61" s="12"/>
      <c r="N61" s="12"/>
      <c r="O61" s="12"/>
      <c r="P61" s="12"/>
      <c r="Q61" s="12"/>
      <c r="R61" s="12"/>
    </row>
    <row r="62" spans="1:18" x14ac:dyDescent="0.2">
      <c r="J62" s="12"/>
      <c r="K62" s="12"/>
      <c r="L62" s="12"/>
      <c r="M62" s="12"/>
      <c r="N62" s="12"/>
      <c r="O62" s="12"/>
      <c r="P62" s="12"/>
      <c r="Q62" s="12"/>
      <c r="R62" s="12"/>
    </row>
    <row r="66" spans="1:18" x14ac:dyDescent="0.2">
      <c r="J66" s="12"/>
      <c r="K66" s="12"/>
      <c r="L66" s="12"/>
      <c r="M66" s="12"/>
      <c r="N66" s="12"/>
      <c r="O66" s="12"/>
      <c r="P66" s="12"/>
      <c r="Q66" s="12"/>
      <c r="R66" s="12"/>
    </row>
    <row r="67" spans="1:18" x14ac:dyDescent="0.2">
      <c r="J67" s="12"/>
      <c r="K67" s="12"/>
      <c r="L67" s="12"/>
      <c r="M67" s="12"/>
      <c r="N67" s="12"/>
      <c r="O67" s="12"/>
      <c r="P67" s="12"/>
      <c r="Q67" s="12"/>
      <c r="R67" s="12"/>
    </row>
    <row r="68" spans="1:18" x14ac:dyDescent="0.2">
      <c r="A68" s="274" t="s">
        <v>147</v>
      </c>
    </row>
    <row r="69" spans="1:18" x14ac:dyDescent="0.2">
      <c r="A69" s="274"/>
    </row>
    <row r="70" spans="1:18" x14ac:dyDescent="0.2">
      <c r="A70" s="274" t="s">
        <v>143</v>
      </c>
    </row>
    <row r="71" spans="1:18" x14ac:dyDescent="0.2">
      <c r="A71" s="274" t="s">
        <v>144</v>
      </c>
    </row>
    <row r="72" spans="1:18" x14ac:dyDescent="0.2">
      <c r="A72" s="274" t="s">
        <v>145</v>
      </c>
    </row>
    <row r="73" spans="1:18" x14ac:dyDescent="0.2">
      <c r="A73" s="274" t="s">
        <v>146</v>
      </c>
    </row>
  </sheetData>
  <sheetProtection password="C666" sheet="1"/>
  <mergeCells count="2">
    <mergeCell ref="A57:C57"/>
    <mergeCell ref="A58:E58"/>
  </mergeCells>
  <hyperlinks>
    <hyperlink ref="A57" r:id="rId1"/>
    <hyperlink ref="A58" r:id="rId2" display="Tekst van het kostenmodel"/>
    <hyperlink ref="A58:E58" r:id="rId3" display="Toelichtingsdocument bij het kostenmodel"/>
  </hyperlinks>
  <pageMargins left="0.70866141732283472" right="0.70866141732283472" top="0.55118110236220474" bottom="0.55118110236220474" header="0.31496062992125984" footer="0.31496062992125984"/>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76"/>
  <sheetViews>
    <sheetView topLeftCell="A2" zoomScaleNormal="100" workbookViewId="0">
      <selection activeCell="Z2" sqref="Z2"/>
    </sheetView>
  </sheetViews>
  <sheetFormatPr defaultRowHeight="12.75" x14ac:dyDescent="0.2"/>
  <cols>
    <col min="1" max="1" width="26.7109375" style="18" customWidth="1"/>
    <col min="2" max="2" width="21.5703125" style="18" customWidth="1"/>
    <col min="3" max="3" width="13.85546875" style="18" customWidth="1"/>
    <col min="4" max="4" width="11.7109375" style="18" customWidth="1"/>
    <col min="5" max="5" width="13.42578125" style="18" customWidth="1"/>
    <col min="6" max="6" width="11.42578125" style="18" customWidth="1"/>
    <col min="7" max="7" width="9.5703125" style="18" customWidth="1"/>
    <col min="8" max="8" width="9.5703125" style="19" customWidth="1"/>
    <col min="9" max="10" width="9.5703125" style="18" customWidth="1"/>
    <col min="11" max="11" width="9.5703125" style="19" customWidth="1"/>
    <col min="12" max="14" width="5.5703125" style="19" customWidth="1"/>
    <col min="15" max="16" width="5.5703125" style="18" customWidth="1"/>
    <col min="17" max="17" width="7.140625" style="18" customWidth="1"/>
    <col min="18" max="18" width="5.85546875" style="18" customWidth="1"/>
    <col min="19" max="19" width="6" style="18" customWidth="1"/>
    <col min="20" max="20" width="5.85546875" style="18" customWidth="1"/>
    <col min="21" max="23" width="3.7109375" style="18" bestFit="1" customWidth="1"/>
    <col min="24" max="24" width="5.85546875" style="18" customWidth="1"/>
    <col min="25" max="25" width="14" style="18" customWidth="1"/>
    <col min="26" max="26" width="10.42578125" style="20" customWidth="1"/>
    <col min="27" max="27" width="8.85546875" style="20" customWidth="1"/>
    <col min="28" max="16384" width="9.140625" style="18"/>
  </cols>
  <sheetData>
    <row r="1" spans="1:27" ht="19.5" hidden="1" customHeight="1" x14ac:dyDescent="0.2">
      <c r="A1" s="18" t="s">
        <v>143</v>
      </c>
      <c r="C1" s="18" t="s">
        <v>144</v>
      </c>
      <c r="D1" s="18" t="s">
        <v>145</v>
      </c>
      <c r="E1" s="18" t="s">
        <v>146</v>
      </c>
      <c r="G1" s="18" t="s">
        <v>42</v>
      </c>
      <c r="H1" s="19">
        <v>0.02</v>
      </c>
      <c r="I1" s="18" t="s">
        <v>43</v>
      </c>
      <c r="J1" s="18">
        <v>0.01</v>
      </c>
      <c r="K1" s="19" t="s">
        <v>44</v>
      </c>
      <c r="L1" s="19">
        <v>0.03</v>
      </c>
      <c r="M1" s="19" t="s">
        <v>45</v>
      </c>
      <c r="N1" s="19">
        <v>0.06</v>
      </c>
      <c r="O1" s="18" t="s">
        <v>46</v>
      </c>
      <c r="P1" s="18">
        <v>0.01</v>
      </c>
      <c r="Q1" s="18" t="s">
        <v>47</v>
      </c>
      <c r="R1" s="18">
        <v>1.55</v>
      </c>
    </row>
    <row r="2" spans="1:27" s="22" customFormat="1" ht="30.75" customHeight="1" x14ac:dyDescent="0.2">
      <c r="A2" s="394" t="str">
        <f>"Kostenstaat aanvraag : " &amp; C7</f>
        <v xml:space="preserve">Kostenstaat aanvraag : </v>
      </c>
      <c r="B2" s="394"/>
      <c r="C2" s="394"/>
      <c r="D2" s="394"/>
      <c r="E2" s="394"/>
      <c r="F2" s="394"/>
      <c r="G2" s="394"/>
      <c r="H2" s="394"/>
      <c r="I2" s="394"/>
      <c r="J2" s="394"/>
      <c r="K2" s="394"/>
      <c r="L2" s="394"/>
      <c r="M2" s="394"/>
      <c r="N2" s="394"/>
      <c r="O2" s="394"/>
      <c r="P2" s="394"/>
      <c r="Q2" s="394"/>
      <c r="R2" s="394"/>
      <c r="S2" s="394"/>
      <c r="T2" s="394"/>
      <c r="U2" s="394"/>
      <c r="V2" s="394"/>
      <c r="W2" s="394"/>
      <c r="X2" s="394"/>
      <c r="Y2" s="394"/>
      <c r="Z2" s="21"/>
      <c r="AA2" s="21"/>
    </row>
    <row r="3" spans="1:27" ht="13.5" thickBot="1" x14ac:dyDescent="0.25"/>
    <row r="4" spans="1:27" x14ac:dyDescent="0.2">
      <c r="A4" s="395" t="s">
        <v>102</v>
      </c>
      <c r="B4" s="396"/>
      <c r="C4" s="397"/>
      <c r="D4" s="397"/>
      <c r="E4" s="397"/>
      <c r="F4" s="397"/>
      <c r="G4" s="397"/>
      <c r="H4" s="397"/>
      <c r="I4" s="397"/>
      <c r="J4" s="397"/>
      <c r="K4" s="397"/>
      <c r="L4" s="397"/>
      <c r="M4" s="397"/>
      <c r="N4" s="397"/>
      <c r="O4" s="397"/>
      <c r="P4" s="397"/>
      <c r="Q4" s="397"/>
      <c r="R4" s="397"/>
      <c r="S4" s="397"/>
      <c r="T4" s="397"/>
      <c r="U4" s="397"/>
      <c r="V4" s="397"/>
      <c r="W4" s="397"/>
      <c r="X4" s="397"/>
      <c r="Y4" s="398"/>
    </row>
    <row r="5" spans="1:27" x14ac:dyDescent="0.2">
      <c r="A5" s="17" t="s">
        <v>92</v>
      </c>
      <c r="B5" s="388"/>
      <c r="C5" s="389"/>
      <c r="D5" s="389"/>
      <c r="E5" s="389"/>
      <c r="F5" s="389"/>
      <c r="G5" s="389"/>
      <c r="H5" s="389"/>
      <c r="I5" s="389"/>
      <c r="J5" s="389"/>
      <c r="K5" s="389"/>
      <c r="L5" s="389"/>
      <c r="M5" s="389"/>
      <c r="N5" s="389"/>
      <c r="O5" s="389"/>
      <c r="P5" s="389"/>
      <c r="Q5" s="389"/>
      <c r="R5" s="389"/>
      <c r="S5" s="389"/>
      <c r="T5" s="389"/>
      <c r="U5" s="389"/>
      <c r="V5" s="389"/>
      <c r="W5" s="389"/>
      <c r="X5" s="389"/>
      <c r="Y5" s="390"/>
    </row>
    <row r="6" spans="1:27" x14ac:dyDescent="0.2">
      <c r="A6" s="16" t="s">
        <v>93</v>
      </c>
      <c r="B6" s="388"/>
      <c r="C6" s="389"/>
      <c r="D6" s="389"/>
      <c r="E6" s="389"/>
      <c r="F6" s="389"/>
      <c r="G6" s="389"/>
      <c r="H6" s="389"/>
      <c r="I6" s="389"/>
      <c r="J6" s="389"/>
      <c r="K6" s="389"/>
      <c r="L6" s="389"/>
      <c r="M6" s="389"/>
      <c r="N6" s="389"/>
      <c r="O6" s="389"/>
      <c r="P6" s="389"/>
      <c r="Q6" s="389"/>
      <c r="R6" s="389"/>
      <c r="S6" s="389"/>
      <c r="T6" s="389"/>
      <c r="U6" s="389"/>
      <c r="V6" s="389"/>
      <c r="W6" s="389"/>
      <c r="X6" s="389"/>
      <c r="Y6" s="390"/>
    </row>
    <row r="7" spans="1:27" x14ac:dyDescent="0.2">
      <c r="A7" s="16" t="s">
        <v>95</v>
      </c>
      <c r="B7" s="388"/>
      <c r="C7" s="389"/>
      <c r="D7" s="389"/>
      <c r="E7" s="389"/>
      <c r="F7" s="389"/>
      <c r="G7" s="389"/>
      <c r="H7" s="389"/>
      <c r="I7" s="389"/>
      <c r="J7" s="389"/>
      <c r="K7" s="389"/>
      <c r="L7" s="389"/>
      <c r="M7" s="389"/>
      <c r="N7" s="389"/>
      <c r="O7" s="389"/>
      <c r="P7" s="389"/>
      <c r="Q7" s="389"/>
      <c r="R7" s="389"/>
      <c r="S7" s="389"/>
      <c r="T7" s="389"/>
      <c r="U7" s="389"/>
      <c r="V7" s="389"/>
      <c r="W7" s="389"/>
      <c r="X7" s="389"/>
      <c r="Y7" s="390"/>
    </row>
    <row r="8" spans="1:27" ht="37.15" customHeight="1" thickBot="1" x14ac:dyDescent="0.25">
      <c r="A8" s="23" t="s">
        <v>96</v>
      </c>
      <c r="B8" s="391"/>
      <c r="C8" s="392"/>
      <c r="D8" s="392"/>
      <c r="E8" s="392"/>
      <c r="F8" s="392"/>
      <c r="G8" s="392"/>
      <c r="H8" s="392"/>
      <c r="I8" s="392"/>
      <c r="J8" s="392"/>
      <c r="K8" s="392"/>
      <c r="L8" s="392"/>
      <c r="M8" s="392"/>
      <c r="N8" s="392"/>
      <c r="O8" s="392"/>
      <c r="P8" s="392"/>
      <c r="Q8" s="392"/>
      <c r="R8" s="392"/>
      <c r="S8" s="392"/>
      <c r="T8" s="392"/>
      <c r="U8" s="392"/>
      <c r="V8" s="392"/>
      <c r="W8" s="392"/>
      <c r="X8" s="392"/>
      <c r="Y8" s="393"/>
    </row>
    <row r="9" spans="1:27" ht="16.5" customHeight="1" thickBot="1" x14ac:dyDescent="0.25"/>
    <row r="10" spans="1:27" ht="42.75" customHeight="1" thickBot="1" x14ac:dyDescent="0.25">
      <c r="A10" s="399" t="s">
        <v>107</v>
      </c>
      <c r="B10" s="400"/>
      <c r="C10" s="400"/>
      <c r="D10" s="400"/>
      <c r="E10" s="400"/>
      <c r="F10" s="400"/>
      <c r="G10" s="400"/>
      <c r="H10" s="400"/>
      <c r="I10" s="400"/>
      <c r="J10" s="400"/>
      <c r="K10" s="400"/>
      <c r="L10" s="400"/>
      <c r="M10" s="400"/>
      <c r="N10" s="400"/>
      <c r="O10" s="400"/>
      <c r="P10" s="400"/>
      <c r="Q10" s="400"/>
      <c r="R10" s="400"/>
      <c r="S10" s="400"/>
      <c r="T10" s="400"/>
      <c r="U10" s="400"/>
      <c r="V10" s="400"/>
      <c r="W10" s="400"/>
      <c r="X10" s="400"/>
      <c r="Y10" s="401"/>
      <c r="Z10" s="18"/>
      <c r="AA10" s="18"/>
    </row>
    <row r="11" spans="1:27" s="25" customFormat="1" ht="13.5" customHeight="1" thickBot="1" x14ac:dyDescent="0.25">
      <c r="A11" s="24"/>
      <c r="B11" s="24"/>
      <c r="C11" s="24"/>
      <c r="D11" s="24"/>
      <c r="E11" s="24"/>
      <c r="F11" s="24"/>
      <c r="H11" s="24"/>
      <c r="I11" s="24"/>
      <c r="J11" s="24"/>
      <c r="K11" s="24"/>
      <c r="L11" s="24"/>
      <c r="M11" s="24"/>
      <c r="N11" s="24"/>
      <c r="O11" s="24"/>
      <c r="P11" s="24"/>
      <c r="Q11" s="24"/>
      <c r="R11" s="24"/>
      <c r="S11" s="24"/>
      <c r="T11" s="24"/>
      <c r="U11" s="24"/>
      <c r="V11" s="24"/>
      <c r="W11" s="24"/>
      <c r="X11" s="24"/>
      <c r="Y11" s="24"/>
    </row>
    <row r="12" spans="1:27" ht="27" customHeight="1" thickBot="1" x14ac:dyDescent="0.25">
      <c r="A12" s="374" t="s">
        <v>110</v>
      </c>
      <c r="B12" s="375"/>
      <c r="C12" s="375"/>
      <c r="D12" s="375"/>
      <c r="E12" s="375"/>
      <c r="F12" s="375"/>
      <c r="G12" s="375"/>
      <c r="H12" s="375"/>
      <c r="I12" s="375"/>
      <c r="J12" s="375"/>
      <c r="K12" s="375"/>
      <c r="L12" s="375"/>
      <c r="M12" s="375"/>
      <c r="N12" s="375"/>
      <c r="O12" s="375"/>
      <c r="P12" s="375"/>
      <c r="Q12" s="375"/>
      <c r="R12" s="375"/>
      <c r="S12" s="375"/>
      <c r="T12" s="375"/>
      <c r="U12" s="375"/>
      <c r="V12" s="375"/>
      <c r="W12" s="375"/>
      <c r="X12" s="375"/>
      <c r="Y12" s="376"/>
      <c r="Z12" s="18"/>
      <c r="AA12" s="18"/>
    </row>
    <row r="13" spans="1:27" ht="45" customHeight="1" x14ac:dyDescent="0.2">
      <c r="A13" s="377" t="s">
        <v>14</v>
      </c>
      <c r="B13" s="378"/>
      <c r="C13" s="378"/>
      <c r="D13" s="378"/>
      <c r="E13" s="378"/>
      <c r="F13" s="379" t="s">
        <v>151</v>
      </c>
      <c r="G13" s="380"/>
      <c r="H13" s="380"/>
      <c r="I13" s="380"/>
      <c r="J13" s="380"/>
      <c r="K13" s="381"/>
      <c r="L13" s="382" t="s">
        <v>152</v>
      </c>
      <c r="M13" s="383"/>
      <c r="N13" s="383"/>
      <c r="O13" s="383"/>
      <c r="P13" s="383"/>
      <c r="Q13" s="384"/>
      <c r="R13" s="379" t="s">
        <v>117</v>
      </c>
      <c r="S13" s="380"/>
      <c r="T13" s="380"/>
      <c r="U13" s="380"/>
      <c r="V13" s="380"/>
      <c r="W13" s="380"/>
      <c r="X13" s="381"/>
      <c r="Y13" s="26" t="s">
        <v>108</v>
      </c>
      <c r="Z13" s="18"/>
      <c r="AA13" s="18"/>
    </row>
    <row r="14" spans="1:27" ht="93" customHeight="1" thickBot="1" x14ac:dyDescent="0.25">
      <c r="A14" s="402" t="s">
        <v>99</v>
      </c>
      <c r="B14" s="403"/>
      <c r="C14" s="403"/>
      <c r="D14" s="404"/>
      <c r="E14" s="27" t="s">
        <v>97</v>
      </c>
      <c r="F14" s="28" t="s">
        <v>6</v>
      </c>
      <c r="G14" s="29" t="s">
        <v>7</v>
      </c>
      <c r="H14" s="29" t="s">
        <v>8</v>
      </c>
      <c r="I14" s="29" t="s">
        <v>9</v>
      </c>
      <c r="J14" s="29" t="s">
        <v>32</v>
      </c>
      <c r="K14" s="30" t="s">
        <v>33</v>
      </c>
      <c r="L14" s="31" t="s">
        <v>44</v>
      </c>
      <c r="M14" s="32" t="s">
        <v>4</v>
      </c>
      <c r="N14" s="32" t="s">
        <v>98</v>
      </c>
      <c r="O14" s="33" t="s">
        <v>35</v>
      </c>
      <c r="P14" s="33" t="s">
        <v>45</v>
      </c>
      <c r="Q14" s="31" t="s">
        <v>103</v>
      </c>
      <c r="R14" s="28" t="s">
        <v>1</v>
      </c>
      <c r="S14" s="29" t="s">
        <v>2</v>
      </c>
      <c r="T14" s="29" t="s">
        <v>3</v>
      </c>
      <c r="U14" s="29" t="s">
        <v>5</v>
      </c>
      <c r="V14" s="29" t="s">
        <v>62</v>
      </c>
      <c r="W14" s="29" t="s">
        <v>63</v>
      </c>
      <c r="X14" s="30" t="s">
        <v>19</v>
      </c>
      <c r="Y14" s="34" t="s">
        <v>34</v>
      </c>
      <c r="Z14" s="18"/>
      <c r="AA14" s="18"/>
    </row>
    <row r="15" spans="1:27" ht="11.25" x14ac:dyDescent="0.2">
      <c r="A15" s="405"/>
      <c r="B15" s="406"/>
      <c r="C15" s="407"/>
      <c r="D15" s="407"/>
      <c r="E15" s="35"/>
      <c r="F15" s="36"/>
      <c r="G15" s="37"/>
      <c r="H15" s="37"/>
      <c r="I15" s="37"/>
      <c r="J15" s="38"/>
      <c r="K15" s="39"/>
      <c r="L15" s="40"/>
      <c r="M15" s="41"/>
      <c r="N15" s="41"/>
      <c r="O15" s="41"/>
      <c r="P15" s="42"/>
      <c r="Q15" s="150">
        <f t="shared" ref="Q15:Q46" si="0">IF(OR(E15="",E15="f",E15="o"),1,($R$1 + IF(L15="x",$L$1,0) + IF(M15="x",$J$1,0)+IF(N15="x",$H$1)+IF(O15="x",$P$1)+IF(P15="x",$N$1)))</f>
        <v>1</v>
      </c>
      <c r="R15" s="43"/>
      <c r="S15" s="44"/>
      <c r="T15" s="44"/>
      <c r="U15" s="44"/>
      <c r="V15" s="44"/>
      <c r="W15" s="44"/>
      <c r="X15" s="153">
        <f t="shared" ref="X15:X65" si="1">SUM(R15:W15)</f>
        <v>0</v>
      </c>
      <c r="Y15" s="154">
        <f t="shared" ref="Y15:Y46" si="2">($F$15:$F$65*$R$15:$R$65+$G$15:$G$65*$S$15:$S$65+$H$15:$H$65*$T$15:$T$65+$I$15:$I$65*$U$15:$U$65+$J$15:$J$65*$V$15:$V$65+$K$15:$K$65*$W$15:$W$65)*$Q$15:$Q$65/12</f>
        <v>0</v>
      </c>
      <c r="Z15" s="18"/>
      <c r="AA15" s="18"/>
    </row>
    <row r="16" spans="1:27" ht="11.25" x14ac:dyDescent="0.2">
      <c r="A16" s="385"/>
      <c r="B16" s="386"/>
      <c r="C16" s="387"/>
      <c r="D16" s="387"/>
      <c r="E16" s="46"/>
      <c r="F16" s="47"/>
      <c r="G16" s="48"/>
      <c r="H16" s="48"/>
      <c r="I16" s="48"/>
      <c r="J16" s="49"/>
      <c r="K16" s="50"/>
      <c r="L16" s="51"/>
      <c r="M16" s="52"/>
      <c r="N16" s="52"/>
      <c r="O16" s="52"/>
      <c r="P16" s="53"/>
      <c r="Q16" s="150">
        <f t="shared" si="0"/>
        <v>1</v>
      </c>
      <c r="R16" s="43"/>
      <c r="S16" s="44"/>
      <c r="T16" s="44"/>
      <c r="U16" s="44"/>
      <c r="V16" s="44"/>
      <c r="W16" s="44"/>
      <c r="X16" s="153">
        <f t="shared" si="1"/>
        <v>0</v>
      </c>
      <c r="Y16" s="155">
        <f t="shared" si="2"/>
        <v>0</v>
      </c>
      <c r="Z16" s="18"/>
      <c r="AA16" s="18"/>
    </row>
    <row r="17" spans="1:27" ht="11.25" x14ac:dyDescent="0.2">
      <c r="A17" s="385"/>
      <c r="B17" s="386"/>
      <c r="C17" s="387"/>
      <c r="D17" s="387"/>
      <c r="E17" s="46"/>
      <c r="F17" s="47"/>
      <c r="G17" s="48"/>
      <c r="H17" s="48"/>
      <c r="I17" s="48"/>
      <c r="J17" s="49"/>
      <c r="K17" s="50"/>
      <c r="L17" s="51"/>
      <c r="M17" s="52"/>
      <c r="N17" s="52"/>
      <c r="O17" s="52"/>
      <c r="P17" s="53"/>
      <c r="Q17" s="150">
        <f t="shared" si="0"/>
        <v>1</v>
      </c>
      <c r="R17" s="54"/>
      <c r="S17" s="55"/>
      <c r="T17" s="55"/>
      <c r="U17" s="55"/>
      <c r="V17" s="55"/>
      <c r="W17" s="55"/>
      <c r="X17" s="153">
        <f t="shared" si="1"/>
        <v>0</v>
      </c>
      <c r="Y17" s="155">
        <f t="shared" si="2"/>
        <v>0</v>
      </c>
      <c r="Z17" s="18"/>
      <c r="AA17" s="18"/>
    </row>
    <row r="18" spans="1:27" ht="11.25" x14ac:dyDescent="0.2">
      <c r="A18" s="385"/>
      <c r="B18" s="386"/>
      <c r="C18" s="387"/>
      <c r="D18" s="387"/>
      <c r="E18" s="46"/>
      <c r="F18" s="56"/>
      <c r="G18" s="57"/>
      <c r="H18" s="57"/>
      <c r="I18" s="57"/>
      <c r="J18" s="58"/>
      <c r="K18" s="59"/>
      <c r="L18" s="60"/>
      <c r="M18" s="61"/>
      <c r="N18" s="61"/>
      <c r="O18" s="61"/>
      <c r="P18" s="62"/>
      <c r="Q18" s="150">
        <f t="shared" si="0"/>
        <v>1</v>
      </c>
      <c r="R18" s="63"/>
      <c r="S18" s="15"/>
      <c r="T18" s="15"/>
      <c r="U18" s="15"/>
      <c r="V18" s="15"/>
      <c r="W18" s="15"/>
      <c r="X18" s="153">
        <f t="shared" si="1"/>
        <v>0</v>
      </c>
      <c r="Y18" s="156">
        <f t="shared" si="2"/>
        <v>0</v>
      </c>
      <c r="Z18" s="18"/>
      <c r="AA18" s="18"/>
    </row>
    <row r="19" spans="1:27" ht="11.25" x14ac:dyDescent="0.2">
      <c r="A19" s="385"/>
      <c r="B19" s="386"/>
      <c r="C19" s="387"/>
      <c r="D19" s="387"/>
      <c r="E19" s="46"/>
      <c r="F19" s="56"/>
      <c r="G19" s="57"/>
      <c r="H19" s="57"/>
      <c r="I19" s="57"/>
      <c r="J19" s="58"/>
      <c r="K19" s="59"/>
      <c r="L19" s="60"/>
      <c r="M19" s="61"/>
      <c r="N19" s="61"/>
      <c r="O19" s="61"/>
      <c r="P19" s="62"/>
      <c r="Q19" s="150">
        <f t="shared" si="0"/>
        <v>1</v>
      </c>
      <c r="R19" s="63"/>
      <c r="S19" s="15"/>
      <c r="T19" s="15"/>
      <c r="U19" s="15"/>
      <c r="V19" s="15"/>
      <c r="W19" s="15"/>
      <c r="X19" s="153">
        <f t="shared" si="1"/>
        <v>0</v>
      </c>
      <c r="Y19" s="156">
        <f t="shared" si="2"/>
        <v>0</v>
      </c>
      <c r="Z19" s="18"/>
      <c r="AA19" s="18"/>
    </row>
    <row r="20" spans="1:27" ht="11.25" x14ac:dyDescent="0.2">
      <c r="A20" s="385"/>
      <c r="B20" s="386"/>
      <c r="C20" s="387"/>
      <c r="D20" s="387"/>
      <c r="E20" s="46"/>
      <c r="F20" s="56"/>
      <c r="G20" s="57"/>
      <c r="H20" s="57"/>
      <c r="I20" s="57"/>
      <c r="J20" s="58"/>
      <c r="K20" s="59"/>
      <c r="L20" s="60"/>
      <c r="M20" s="61"/>
      <c r="N20" s="61"/>
      <c r="O20" s="61"/>
      <c r="P20" s="62"/>
      <c r="Q20" s="150">
        <f t="shared" si="0"/>
        <v>1</v>
      </c>
      <c r="R20" s="63"/>
      <c r="S20" s="15"/>
      <c r="T20" s="15"/>
      <c r="U20" s="15"/>
      <c r="V20" s="15"/>
      <c r="W20" s="15"/>
      <c r="X20" s="153">
        <f t="shared" si="1"/>
        <v>0</v>
      </c>
      <c r="Y20" s="156">
        <f t="shared" si="2"/>
        <v>0</v>
      </c>
      <c r="Z20" s="18"/>
      <c r="AA20" s="18"/>
    </row>
    <row r="21" spans="1:27" ht="11.25" x14ac:dyDescent="0.2">
      <c r="A21" s="385"/>
      <c r="B21" s="386"/>
      <c r="C21" s="387"/>
      <c r="D21" s="387"/>
      <c r="E21" s="46"/>
      <c r="F21" s="56"/>
      <c r="G21" s="57"/>
      <c r="H21" s="57"/>
      <c r="I21" s="57"/>
      <c r="J21" s="58"/>
      <c r="K21" s="59"/>
      <c r="L21" s="60"/>
      <c r="M21" s="61"/>
      <c r="N21" s="61"/>
      <c r="O21" s="61"/>
      <c r="P21" s="62"/>
      <c r="Q21" s="150">
        <f t="shared" si="0"/>
        <v>1</v>
      </c>
      <c r="R21" s="63"/>
      <c r="S21" s="15"/>
      <c r="T21" s="15"/>
      <c r="U21" s="15"/>
      <c r="V21" s="15"/>
      <c r="W21" s="15"/>
      <c r="X21" s="153">
        <f t="shared" si="1"/>
        <v>0</v>
      </c>
      <c r="Y21" s="156">
        <f t="shared" si="2"/>
        <v>0</v>
      </c>
      <c r="Z21" s="18"/>
      <c r="AA21" s="18"/>
    </row>
    <row r="22" spans="1:27" ht="11.25" x14ac:dyDescent="0.2">
      <c r="A22" s="385"/>
      <c r="B22" s="386"/>
      <c r="C22" s="387"/>
      <c r="D22" s="387"/>
      <c r="E22" s="46"/>
      <c r="F22" s="56"/>
      <c r="G22" s="57"/>
      <c r="H22" s="57"/>
      <c r="I22" s="57"/>
      <c r="J22" s="58"/>
      <c r="K22" s="59"/>
      <c r="L22" s="60"/>
      <c r="M22" s="61"/>
      <c r="N22" s="61"/>
      <c r="O22" s="61"/>
      <c r="P22" s="62"/>
      <c r="Q22" s="150">
        <f t="shared" si="0"/>
        <v>1</v>
      </c>
      <c r="R22" s="63"/>
      <c r="S22" s="15"/>
      <c r="T22" s="15"/>
      <c r="U22" s="15"/>
      <c r="V22" s="15"/>
      <c r="W22" s="15"/>
      <c r="X22" s="153">
        <f t="shared" si="1"/>
        <v>0</v>
      </c>
      <c r="Y22" s="156">
        <f t="shared" si="2"/>
        <v>0</v>
      </c>
      <c r="Z22" s="18"/>
      <c r="AA22" s="18"/>
    </row>
    <row r="23" spans="1:27" ht="11.25" x14ac:dyDescent="0.2">
      <c r="A23" s="385"/>
      <c r="B23" s="386"/>
      <c r="C23" s="387"/>
      <c r="D23" s="387"/>
      <c r="E23" s="46"/>
      <c r="F23" s="56"/>
      <c r="G23" s="57"/>
      <c r="H23" s="57"/>
      <c r="I23" s="57"/>
      <c r="J23" s="58"/>
      <c r="K23" s="59"/>
      <c r="L23" s="60"/>
      <c r="M23" s="61"/>
      <c r="N23" s="61"/>
      <c r="O23" s="61"/>
      <c r="P23" s="62"/>
      <c r="Q23" s="150">
        <f t="shared" si="0"/>
        <v>1</v>
      </c>
      <c r="R23" s="63"/>
      <c r="S23" s="15"/>
      <c r="T23" s="15"/>
      <c r="U23" s="15"/>
      <c r="V23" s="15"/>
      <c r="W23" s="15"/>
      <c r="X23" s="153">
        <f t="shared" si="1"/>
        <v>0</v>
      </c>
      <c r="Y23" s="156">
        <f t="shared" si="2"/>
        <v>0</v>
      </c>
      <c r="Z23" s="18"/>
      <c r="AA23" s="18"/>
    </row>
    <row r="24" spans="1:27" ht="11.25" x14ac:dyDescent="0.2">
      <c r="A24" s="385"/>
      <c r="B24" s="386"/>
      <c r="C24" s="387"/>
      <c r="D24" s="387"/>
      <c r="E24" s="46"/>
      <c r="F24" s="56"/>
      <c r="G24" s="57"/>
      <c r="H24" s="57"/>
      <c r="I24" s="57"/>
      <c r="J24" s="58"/>
      <c r="K24" s="59"/>
      <c r="L24" s="60"/>
      <c r="M24" s="61"/>
      <c r="N24" s="61"/>
      <c r="O24" s="61"/>
      <c r="P24" s="62"/>
      <c r="Q24" s="150">
        <f t="shared" si="0"/>
        <v>1</v>
      </c>
      <c r="R24" s="63"/>
      <c r="S24" s="15"/>
      <c r="T24" s="15"/>
      <c r="U24" s="15"/>
      <c r="V24" s="15"/>
      <c r="W24" s="15"/>
      <c r="X24" s="153">
        <f t="shared" si="1"/>
        <v>0</v>
      </c>
      <c r="Y24" s="156">
        <f t="shared" si="2"/>
        <v>0</v>
      </c>
      <c r="Z24" s="18"/>
      <c r="AA24" s="18"/>
    </row>
    <row r="25" spans="1:27" ht="11.25" x14ac:dyDescent="0.2">
      <c r="A25" s="385"/>
      <c r="B25" s="386"/>
      <c r="C25" s="387"/>
      <c r="D25" s="387"/>
      <c r="E25" s="46"/>
      <c r="F25" s="56"/>
      <c r="G25" s="57"/>
      <c r="H25" s="57"/>
      <c r="I25" s="57"/>
      <c r="J25" s="58"/>
      <c r="K25" s="59"/>
      <c r="L25" s="60"/>
      <c r="M25" s="61"/>
      <c r="N25" s="61"/>
      <c r="O25" s="61"/>
      <c r="P25" s="62"/>
      <c r="Q25" s="150">
        <f t="shared" si="0"/>
        <v>1</v>
      </c>
      <c r="R25" s="63"/>
      <c r="S25" s="15"/>
      <c r="T25" s="15"/>
      <c r="U25" s="15"/>
      <c r="V25" s="15"/>
      <c r="W25" s="15"/>
      <c r="X25" s="153">
        <f t="shared" si="1"/>
        <v>0</v>
      </c>
      <c r="Y25" s="156">
        <f t="shared" si="2"/>
        <v>0</v>
      </c>
      <c r="Z25" s="18"/>
      <c r="AA25" s="18"/>
    </row>
    <row r="26" spans="1:27" ht="11.25" x14ac:dyDescent="0.2">
      <c r="A26" s="385"/>
      <c r="B26" s="386"/>
      <c r="C26" s="387"/>
      <c r="D26" s="387"/>
      <c r="E26" s="46"/>
      <c r="F26" s="56"/>
      <c r="G26" s="57"/>
      <c r="H26" s="57"/>
      <c r="I26" s="57"/>
      <c r="J26" s="58"/>
      <c r="K26" s="59"/>
      <c r="L26" s="60"/>
      <c r="M26" s="61"/>
      <c r="N26" s="61"/>
      <c r="O26" s="61"/>
      <c r="P26" s="62"/>
      <c r="Q26" s="150">
        <f t="shared" si="0"/>
        <v>1</v>
      </c>
      <c r="R26" s="63"/>
      <c r="S26" s="15"/>
      <c r="T26" s="15"/>
      <c r="U26" s="15"/>
      <c r="V26" s="15"/>
      <c r="W26" s="15"/>
      <c r="X26" s="153">
        <f t="shared" si="1"/>
        <v>0</v>
      </c>
      <c r="Y26" s="156">
        <f t="shared" si="2"/>
        <v>0</v>
      </c>
      <c r="Z26" s="18"/>
      <c r="AA26" s="18"/>
    </row>
    <row r="27" spans="1:27" ht="11.25" hidden="1" x14ac:dyDescent="0.2">
      <c r="A27" s="385"/>
      <c r="B27" s="386"/>
      <c r="C27" s="387"/>
      <c r="D27" s="387"/>
      <c r="E27" s="46"/>
      <c r="F27" s="56"/>
      <c r="G27" s="57"/>
      <c r="H27" s="57"/>
      <c r="I27" s="57"/>
      <c r="J27" s="58"/>
      <c r="K27" s="59"/>
      <c r="L27" s="60"/>
      <c r="M27" s="61"/>
      <c r="N27" s="61"/>
      <c r="O27" s="61"/>
      <c r="P27" s="62"/>
      <c r="Q27" s="150">
        <f t="shared" si="0"/>
        <v>1</v>
      </c>
      <c r="R27" s="63"/>
      <c r="S27" s="15"/>
      <c r="T27" s="15"/>
      <c r="U27" s="15"/>
      <c r="V27" s="15"/>
      <c r="W27" s="15"/>
      <c r="X27" s="153">
        <f t="shared" si="1"/>
        <v>0</v>
      </c>
      <c r="Y27" s="156">
        <f t="shared" si="2"/>
        <v>0</v>
      </c>
      <c r="Z27" s="18"/>
      <c r="AA27" s="18"/>
    </row>
    <row r="28" spans="1:27" ht="11.25" hidden="1" x14ac:dyDescent="0.2">
      <c r="A28" s="385"/>
      <c r="B28" s="386"/>
      <c r="C28" s="387"/>
      <c r="D28" s="387"/>
      <c r="E28" s="46"/>
      <c r="F28" s="56"/>
      <c r="G28" s="57"/>
      <c r="H28" s="57"/>
      <c r="I28" s="57"/>
      <c r="J28" s="58"/>
      <c r="K28" s="59"/>
      <c r="L28" s="60"/>
      <c r="M28" s="61"/>
      <c r="N28" s="61"/>
      <c r="O28" s="61"/>
      <c r="P28" s="62"/>
      <c r="Q28" s="150">
        <f t="shared" si="0"/>
        <v>1</v>
      </c>
      <c r="R28" s="63"/>
      <c r="S28" s="15"/>
      <c r="T28" s="15"/>
      <c r="U28" s="15"/>
      <c r="V28" s="15"/>
      <c r="W28" s="15"/>
      <c r="X28" s="153">
        <f t="shared" si="1"/>
        <v>0</v>
      </c>
      <c r="Y28" s="156">
        <f t="shared" si="2"/>
        <v>0</v>
      </c>
      <c r="Z28" s="18"/>
      <c r="AA28" s="18"/>
    </row>
    <row r="29" spans="1:27" ht="11.25" hidden="1" x14ac:dyDescent="0.2">
      <c r="A29" s="385"/>
      <c r="B29" s="386"/>
      <c r="C29" s="387"/>
      <c r="D29" s="387"/>
      <c r="E29" s="46"/>
      <c r="F29" s="56"/>
      <c r="G29" s="57"/>
      <c r="H29" s="57"/>
      <c r="I29" s="57"/>
      <c r="J29" s="58"/>
      <c r="K29" s="59"/>
      <c r="L29" s="60"/>
      <c r="M29" s="61"/>
      <c r="N29" s="61"/>
      <c r="O29" s="61"/>
      <c r="P29" s="62"/>
      <c r="Q29" s="150">
        <f t="shared" si="0"/>
        <v>1</v>
      </c>
      <c r="R29" s="63"/>
      <c r="S29" s="15"/>
      <c r="T29" s="15"/>
      <c r="U29" s="15"/>
      <c r="V29" s="15"/>
      <c r="W29" s="15"/>
      <c r="X29" s="153">
        <f t="shared" si="1"/>
        <v>0</v>
      </c>
      <c r="Y29" s="156">
        <f t="shared" si="2"/>
        <v>0</v>
      </c>
      <c r="Z29" s="18"/>
      <c r="AA29" s="18"/>
    </row>
    <row r="30" spans="1:27" ht="11.25" hidden="1" x14ac:dyDescent="0.2">
      <c r="A30" s="385"/>
      <c r="B30" s="386"/>
      <c r="C30" s="387"/>
      <c r="D30" s="387"/>
      <c r="E30" s="46"/>
      <c r="F30" s="56"/>
      <c r="G30" s="57"/>
      <c r="H30" s="57"/>
      <c r="I30" s="57"/>
      <c r="J30" s="58"/>
      <c r="K30" s="59"/>
      <c r="L30" s="60"/>
      <c r="M30" s="61"/>
      <c r="N30" s="61"/>
      <c r="O30" s="61"/>
      <c r="P30" s="62"/>
      <c r="Q30" s="150">
        <f t="shared" si="0"/>
        <v>1</v>
      </c>
      <c r="R30" s="63"/>
      <c r="S30" s="15"/>
      <c r="T30" s="15"/>
      <c r="U30" s="15"/>
      <c r="V30" s="15"/>
      <c r="W30" s="15"/>
      <c r="X30" s="153">
        <f t="shared" si="1"/>
        <v>0</v>
      </c>
      <c r="Y30" s="156">
        <f t="shared" si="2"/>
        <v>0</v>
      </c>
      <c r="Z30" s="18"/>
      <c r="AA30" s="18"/>
    </row>
    <row r="31" spans="1:27" ht="11.25" x14ac:dyDescent="0.2">
      <c r="A31" s="385"/>
      <c r="B31" s="386"/>
      <c r="C31" s="387"/>
      <c r="D31" s="387"/>
      <c r="E31" s="46"/>
      <c r="F31" s="56"/>
      <c r="G31" s="57"/>
      <c r="H31" s="57"/>
      <c r="I31" s="57"/>
      <c r="J31" s="58"/>
      <c r="K31" s="59"/>
      <c r="L31" s="60"/>
      <c r="M31" s="61"/>
      <c r="N31" s="61"/>
      <c r="O31" s="61"/>
      <c r="P31" s="62"/>
      <c r="Q31" s="150">
        <f t="shared" si="0"/>
        <v>1</v>
      </c>
      <c r="R31" s="63"/>
      <c r="S31" s="15"/>
      <c r="T31" s="15"/>
      <c r="U31" s="15"/>
      <c r="V31" s="15"/>
      <c r="W31" s="15"/>
      <c r="X31" s="153">
        <f t="shared" si="1"/>
        <v>0</v>
      </c>
      <c r="Y31" s="156">
        <f t="shared" si="2"/>
        <v>0</v>
      </c>
      <c r="Z31" s="18"/>
      <c r="AA31" s="18"/>
    </row>
    <row r="32" spans="1:27" ht="11.25" x14ac:dyDescent="0.2">
      <c r="A32" s="385"/>
      <c r="B32" s="386"/>
      <c r="C32" s="387"/>
      <c r="D32" s="387"/>
      <c r="E32" s="46"/>
      <c r="F32" s="56"/>
      <c r="G32" s="57"/>
      <c r="H32" s="57"/>
      <c r="I32" s="57"/>
      <c r="J32" s="58"/>
      <c r="K32" s="59"/>
      <c r="L32" s="60"/>
      <c r="M32" s="61"/>
      <c r="N32" s="61"/>
      <c r="O32" s="61"/>
      <c r="P32" s="62"/>
      <c r="Q32" s="150">
        <f t="shared" si="0"/>
        <v>1</v>
      </c>
      <c r="R32" s="63"/>
      <c r="S32" s="15"/>
      <c r="T32" s="15"/>
      <c r="U32" s="15"/>
      <c r="V32" s="15"/>
      <c r="W32" s="15"/>
      <c r="X32" s="153">
        <f t="shared" si="1"/>
        <v>0</v>
      </c>
      <c r="Y32" s="156">
        <f t="shared" si="2"/>
        <v>0</v>
      </c>
      <c r="Z32" s="18"/>
      <c r="AA32" s="18"/>
    </row>
    <row r="33" spans="1:27" ht="11.25" x14ac:dyDescent="0.2">
      <c r="A33" s="385"/>
      <c r="B33" s="386"/>
      <c r="C33" s="387"/>
      <c r="D33" s="387"/>
      <c r="E33" s="46"/>
      <c r="F33" s="56"/>
      <c r="G33" s="57"/>
      <c r="H33" s="57"/>
      <c r="I33" s="57"/>
      <c r="J33" s="58"/>
      <c r="K33" s="59"/>
      <c r="L33" s="60"/>
      <c r="M33" s="61"/>
      <c r="N33" s="61"/>
      <c r="O33" s="61"/>
      <c r="P33" s="62"/>
      <c r="Q33" s="150">
        <f t="shared" si="0"/>
        <v>1</v>
      </c>
      <c r="R33" s="63"/>
      <c r="S33" s="15"/>
      <c r="T33" s="15"/>
      <c r="U33" s="15"/>
      <c r="V33" s="15"/>
      <c r="W33" s="15"/>
      <c r="X33" s="153">
        <f t="shared" si="1"/>
        <v>0</v>
      </c>
      <c r="Y33" s="156">
        <f t="shared" si="2"/>
        <v>0</v>
      </c>
      <c r="Z33" s="18"/>
      <c r="AA33" s="18"/>
    </row>
    <row r="34" spans="1:27" ht="11.25" x14ac:dyDescent="0.2">
      <c r="A34" s="385"/>
      <c r="B34" s="386"/>
      <c r="C34" s="387"/>
      <c r="D34" s="387"/>
      <c r="E34" s="46"/>
      <c r="F34" s="56"/>
      <c r="G34" s="57"/>
      <c r="H34" s="57"/>
      <c r="I34" s="57"/>
      <c r="J34" s="58"/>
      <c r="K34" s="59"/>
      <c r="L34" s="60"/>
      <c r="M34" s="61"/>
      <c r="N34" s="61"/>
      <c r="O34" s="61"/>
      <c r="P34" s="62"/>
      <c r="Q34" s="150">
        <f t="shared" si="0"/>
        <v>1</v>
      </c>
      <c r="R34" s="63"/>
      <c r="S34" s="15"/>
      <c r="T34" s="15"/>
      <c r="U34" s="15"/>
      <c r="V34" s="15"/>
      <c r="W34" s="15"/>
      <c r="X34" s="153">
        <f t="shared" si="1"/>
        <v>0</v>
      </c>
      <c r="Y34" s="156">
        <f t="shared" si="2"/>
        <v>0</v>
      </c>
      <c r="Z34" s="18"/>
      <c r="AA34" s="18"/>
    </row>
    <row r="35" spans="1:27" ht="12" customHeight="1" x14ac:dyDescent="0.2">
      <c r="A35" s="385"/>
      <c r="B35" s="386"/>
      <c r="C35" s="387"/>
      <c r="D35" s="387"/>
      <c r="E35" s="46"/>
      <c r="F35" s="56"/>
      <c r="G35" s="57"/>
      <c r="H35" s="57"/>
      <c r="I35" s="57"/>
      <c r="J35" s="58"/>
      <c r="K35" s="59"/>
      <c r="L35" s="60"/>
      <c r="M35" s="61"/>
      <c r="N35" s="61"/>
      <c r="O35" s="61"/>
      <c r="P35" s="62"/>
      <c r="Q35" s="150">
        <f t="shared" si="0"/>
        <v>1</v>
      </c>
      <c r="R35" s="63"/>
      <c r="S35" s="15"/>
      <c r="T35" s="15"/>
      <c r="U35" s="15"/>
      <c r="V35" s="15"/>
      <c r="W35" s="15"/>
      <c r="X35" s="153">
        <f t="shared" si="1"/>
        <v>0</v>
      </c>
      <c r="Y35" s="156">
        <f t="shared" si="2"/>
        <v>0</v>
      </c>
      <c r="Z35" s="18"/>
      <c r="AA35" s="18"/>
    </row>
    <row r="36" spans="1:27" ht="12" thickBot="1" x14ac:dyDescent="0.25">
      <c r="A36" s="385"/>
      <c r="B36" s="386"/>
      <c r="C36" s="387"/>
      <c r="D36" s="387"/>
      <c r="E36" s="46"/>
      <c r="F36" s="56"/>
      <c r="G36" s="57"/>
      <c r="H36" s="57"/>
      <c r="I36" s="57"/>
      <c r="J36" s="58"/>
      <c r="K36" s="59"/>
      <c r="L36" s="60"/>
      <c r="M36" s="61"/>
      <c r="N36" s="61"/>
      <c r="O36" s="61"/>
      <c r="P36" s="62"/>
      <c r="Q36" s="150">
        <f t="shared" si="0"/>
        <v>1</v>
      </c>
      <c r="R36" s="63"/>
      <c r="S36" s="15"/>
      <c r="T36" s="15"/>
      <c r="U36" s="15"/>
      <c r="V36" s="15"/>
      <c r="W36" s="15"/>
      <c r="X36" s="153">
        <f t="shared" si="1"/>
        <v>0</v>
      </c>
      <c r="Y36" s="156">
        <f t="shared" si="2"/>
        <v>0</v>
      </c>
      <c r="Z36" s="18"/>
      <c r="AA36" s="18"/>
    </row>
    <row r="37" spans="1:27" ht="12" hidden="1" thickBot="1" x14ac:dyDescent="0.25">
      <c r="A37" s="385"/>
      <c r="B37" s="386"/>
      <c r="C37" s="387"/>
      <c r="D37" s="387"/>
      <c r="E37" s="46"/>
      <c r="F37" s="56"/>
      <c r="G37" s="57"/>
      <c r="H37" s="57"/>
      <c r="I37" s="57"/>
      <c r="J37" s="58"/>
      <c r="K37" s="59"/>
      <c r="L37" s="60"/>
      <c r="M37" s="61"/>
      <c r="N37" s="61"/>
      <c r="O37" s="61"/>
      <c r="P37" s="62"/>
      <c r="Q37" s="150">
        <f t="shared" si="0"/>
        <v>1</v>
      </c>
      <c r="R37" s="63"/>
      <c r="S37" s="15"/>
      <c r="T37" s="15"/>
      <c r="U37" s="15"/>
      <c r="V37" s="15"/>
      <c r="W37" s="15"/>
      <c r="X37" s="153">
        <f t="shared" si="1"/>
        <v>0</v>
      </c>
      <c r="Y37" s="156">
        <f t="shared" si="2"/>
        <v>0</v>
      </c>
      <c r="Z37" s="18"/>
      <c r="AA37" s="18"/>
    </row>
    <row r="38" spans="1:27" ht="12" hidden="1" thickBot="1" x14ac:dyDescent="0.25">
      <c r="A38" s="385"/>
      <c r="B38" s="386"/>
      <c r="C38" s="387"/>
      <c r="D38" s="387"/>
      <c r="E38" s="46"/>
      <c r="F38" s="56"/>
      <c r="G38" s="57"/>
      <c r="H38" s="57"/>
      <c r="I38" s="57"/>
      <c r="J38" s="58"/>
      <c r="K38" s="59"/>
      <c r="L38" s="60"/>
      <c r="M38" s="61"/>
      <c r="N38" s="61"/>
      <c r="O38" s="61"/>
      <c r="P38" s="62"/>
      <c r="Q38" s="150">
        <f t="shared" si="0"/>
        <v>1</v>
      </c>
      <c r="R38" s="63"/>
      <c r="S38" s="15"/>
      <c r="T38" s="15"/>
      <c r="U38" s="15"/>
      <c r="V38" s="15"/>
      <c r="W38" s="15"/>
      <c r="X38" s="153">
        <f t="shared" si="1"/>
        <v>0</v>
      </c>
      <c r="Y38" s="156">
        <f t="shared" si="2"/>
        <v>0</v>
      </c>
      <c r="Z38" s="18"/>
      <c r="AA38" s="18"/>
    </row>
    <row r="39" spans="1:27" ht="12" hidden="1" thickBot="1" x14ac:dyDescent="0.25">
      <c r="A39" s="385"/>
      <c r="B39" s="386"/>
      <c r="C39" s="387"/>
      <c r="D39" s="387"/>
      <c r="E39" s="46"/>
      <c r="F39" s="56"/>
      <c r="G39" s="57"/>
      <c r="H39" s="57"/>
      <c r="I39" s="57"/>
      <c r="J39" s="58"/>
      <c r="K39" s="59"/>
      <c r="L39" s="60"/>
      <c r="M39" s="61"/>
      <c r="N39" s="61"/>
      <c r="O39" s="61"/>
      <c r="P39" s="62"/>
      <c r="Q39" s="150">
        <f t="shared" si="0"/>
        <v>1</v>
      </c>
      <c r="R39" s="63"/>
      <c r="S39" s="15"/>
      <c r="T39" s="15"/>
      <c r="U39" s="15"/>
      <c r="V39" s="15"/>
      <c r="W39" s="15"/>
      <c r="X39" s="153">
        <f t="shared" si="1"/>
        <v>0</v>
      </c>
      <c r="Y39" s="156">
        <f t="shared" si="2"/>
        <v>0</v>
      </c>
      <c r="Z39" s="18"/>
      <c r="AA39" s="18"/>
    </row>
    <row r="40" spans="1:27" ht="12" hidden="1" thickBot="1" x14ac:dyDescent="0.25">
      <c r="A40" s="385"/>
      <c r="B40" s="386"/>
      <c r="C40" s="387"/>
      <c r="D40" s="387"/>
      <c r="E40" s="46"/>
      <c r="F40" s="56"/>
      <c r="G40" s="57"/>
      <c r="H40" s="57"/>
      <c r="I40" s="57"/>
      <c r="J40" s="58"/>
      <c r="K40" s="59"/>
      <c r="L40" s="60"/>
      <c r="M40" s="61"/>
      <c r="N40" s="61"/>
      <c r="O40" s="61"/>
      <c r="P40" s="62"/>
      <c r="Q40" s="150">
        <f t="shared" si="0"/>
        <v>1</v>
      </c>
      <c r="R40" s="63"/>
      <c r="S40" s="15"/>
      <c r="T40" s="15"/>
      <c r="U40" s="15"/>
      <c r="V40" s="15"/>
      <c r="W40" s="15"/>
      <c r="X40" s="153">
        <f t="shared" si="1"/>
        <v>0</v>
      </c>
      <c r="Y40" s="156">
        <f t="shared" si="2"/>
        <v>0</v>
      </c>
      <c r="Z40" s="18"/>
      <c r="AA40" s="18"/>
    </row>
    <row r="41" spans="1:27" ht="12" hidden="1" thickBot="1" x14ac:dyDescent="0.25">
      <c r="A41" s="385"/>
      <c r="B41" s="386"/>
      <c r="C41" s="387"/>
      <c r="D41" s="387"/>
      <c r="E41" s="46"/>
      <c r="F41" s="56"/>
      <c r="G41" s="57"/>
      <c r="H41" s="57"/>
      <c r="I41" s="57"/>
      <c r="J41" s="58"/>
      <c r="K41" s="59"/>
      <c r="L41" s="60"/>
      <c r="M41" s="61"/>
      <c r="N41" s="61"/>
      <c r="O41" s="61"/>
      <c r="P41" s="62"/>
      <c r="Q41" s="150">
        <f t="shared" si="0"/>
        <v>1</v>
      </c>
      <c r="R41" s="63"/>
      <c r="S41" s="15"/>
      <c r="T41" s="15"/>
      <c r="U41" s="15"/>
      <c r="V41" s="15"/>
      <c r="W41" s="15"/>
      <c r="X41" s="153">
        <f t="shared" si="1"/>
        <v>0</v>
      </c>
      <c r="Y41" s="156">
        <f t="shared" si="2"/>
        <v>0</v>
      </c>
      <c r="Z41" s="18"/>
      <c r="AA41" s="18"/>
    </row>
    <row r="42" spans="1:27" ht="12" hidden="1" thickBot="1" x14ac:dyDescent="0.25">
      <c r="A42" s="385"/>
      <c r="B42" s="386"/>
      <c r="C42" s="387"/>
      <c r="D42" s="387"/>
      <c r="E42" s="46"/>
      <c r="F42" s="56"/>
      <c r="G42" s="57"/>
      <c r="H42" s="57"/>
      <c r="I42" s="57"/>
      <c r="J42" s="58"/>
      <c r="K42" s="59"/>
      <c r="L42" s="60"/>
      <c r="M42" s="61"/>
      <c r="N42" s="61"/>
      <c r="O42" s="61"/>
      <c r="P42" s="62"/>
      <c r="Q42" s="150">
        <f t="shared" si="0"/>
        <v>1</v>
      </c>
      <c r="R42" s="63"/>
      <c r="S42" s="15"/>
      <c r="T42" s="15"/>
      <c r="U42" s="15"/>
      <c r="V42" s="15"/>
      <c r="W42" s="15"/>
      <c r="X42" s="153">
        <f t="shared" si="1"/>
        <v>0</v>
      </c>
      <c r="Y42" s="156">
        <f t="shared" si="2"/>
        <v>0</v>
      </c>
      <c r="Z42" s="18"/>
      <c r="AA42" s="18"/>
    </row>
    <row r="43" spans="1:27" ht="12" hidden="1" thickBot="1" x14ac:dyDescent="0.25">
      <c r="A43" s="385"/>
      <c r="B43" s="386"/>
      <c r="C43" s="387"/>
      <c r="D43" s="387"/>
      <c r="E43" s="46"/>
      <c r="F43" s="56"/>
      <c r="G43" s="57"/>
      <c r="H43" s="57"/>
      <c r="I43" s="57"/>
      <c r="J43" s="58"/>
      <c r="K43" s="59"/>
      <c r="L43" s="60"/>
      <c r="M43" s="61"/>
      <c r="N43" s="61"/>
      <c r="O43" s="61"/>
      <c r="P43" s="62"/>
      <c r="Q43" s="150">
        <f t="shared" si="0"/>
        <v>1</v>
      </c>
      <c r="R43" s="63"/>
      <c r="S43" s="15"/>
      <c r="T43" s="15"/>
      <c r="U43" s="15"/>
      <c r="V43" s="15"/>
      <c r="W43" s="15"/>
      <c r="X43" s="153">
        <f t="shared" si="1"/>
        <v>0</v>
      </c>
      <c r="Y43" s="156">
        <f t="shared" si="2"/>
        <v>0</v>
      </c>
      <c r="Z43" s="18"/>
      <c r="AA43" s="18"/>
    </row>
    <row r="44" spans="1:27" ht="12" hidden="1" thickBot="1" x14ac:dyDescent="0.25">
      <c r="A44" s="385"/>
      <c r="B44" s="386"/>
      <c r="C44" s="387"/>
      <c r="D44" s="387"/>
      <c r="E44" s="46"/>
      <c r="F44" s="56"/>
      <c r="G44" s="57"/>
      <c r="H44" s="57"/>
      <c r="I44" s="57"/>
      <c r="J44" s="58"/>
      <c r="K44" s="59"/>
      <c r="L44" s="60"/>
      <c r="M44" s="61"/>
      <c r="N44" s="61"/>
      <c r="O44" s="61"/>
      <c r="P44" s="62"/>
      <c r="Q44" s="150">
        <f t="shared" si="0"/>
        <v>1</v>
      </c>
      <c r="R44" s="63"/>
      <c r="S44" s="15"/>
      <c r="T44" s="15"/>
      <c r="U44" s="15"/>
      <c r="V44" s="15"/>
      <c r="W44" s="15"/>
      <c r="X44" s="153">
        <f t="shared" si="1"/>
        <v>0</v>
      </c>
      <c r="Y44" s="156">
        <f t="shared" si="2"/>
        <v>0</v>
      </c>
      <c r="Z44" s="18"/>
      <c r="AA44" s="18"/>
    </row>
    <row r="45" spans="1:27" ht="12" hidden="1" thickBot="1" x14ac:dyDescent="0.25">
      <c r="A45" s="385"/>
      <c r="B45" s="386"/>
      <c r="C45" s="387"/>
      <c r="D45" s="387"/>
      <c r="E45" s="46"/>
      <c r="F45" s="56"/>
      <c r="G45" s="57"/>
      <c r="H45" s="57"/>
      <c r="I45" s="57"/>
      <c r="J45" s="58"/>
      <c r="K45" s="59"/>
      <c r="L45" s="60"/>
      <c r="M45" s="61"/>
      <c r="N45" s="61"/>
      <c r="O45" s="61"/>
      <c r="P45" s="62"/>
      <c r="Q45" s="150">
        <f t="shared" si="0"/>
        <v>1</v>
      </c>
      <c r="R45" s="63"/>
      <c r="S45" s="15"/>
      <c r="T45" s="15"/>
      <c r="U45" s="15"/>
      <c r="V45" s="15"/>
      <c r="W45" s="15"/>
      <c r="X45" s="153">
        <f t="shared" si="1"/>
        <v>0</v>
      </c>
      <c r="Y45" s="156">
        <f t="shared" si="2"/>
        <v>0</v>
      </c>
      <c r="Z45" s="18"/>
      <c r="AA45" s="18"/>
    </row>
    <row r="46" spans="1:27" ht="12" hidden="1" thickBot="1" x14ac:dyDescent="0.25">
      <c r="A46" s="385"/>
      <c r="B46" s="386"/>
      <c r="C46" s="387"/>
      <c r="D46" s="387"/>
      <c r="E46" s="46"/>
      <c r="F46" s="56"/>
      <c r="G46" s="57"/>
      <c r="H46" s="57"/>
      <c r="I46" s="57"/>
      <c r="J46" s="58"/>
      <c r="K46" s="59"/>
      <c r="L46" s="60"/>
      <c r="M46" s="61"/>
      <c r="N46" s="61"/>
      <c r="O46" s="61"/>
      <c r="P46" s="62"/>
      <c r="Q46" s="150">
        <f t="shared" si="0"/>
        <v>1</v>
      </c>
      <c r="R46" s="63"/>
      <c r="S46" s="15"/>
      <c r="T46" s="15"/>
      <c r="U46" s="15"/>
      <c r="V46" s="15"/>
      <c r="W46" s="15"/>
      <c r="X46" s="153">
        <f t="shared" si="1"/>
        <v>0</v>
      </c>
      <c r="Y46" s="156">
        <f t="shared" si="2"/>
        <v>0</v>
      </c>
      <c r="Z46" s="18"/>
      <c r="AA46" s="18"/>
    </row>
    <row r="47" spans="1:27" ht="12" hidden="1" thickBot="1" x14ac:dyDescent="0.25">
      <c r="A47" s="385"/>
      <c r="B47" s="386"/>
      <c r="C47" s="387"/>
      <c r="D47" s="387"/>
      <c r="E47" s="46"/>
      <c r="F47" s="56"/>
      <c r="G47" s="57"/>
      <c r="H47" s="57"/>
      <c r="I47" s="57"/>
      <c r="J47" s="58"/>
      <c r="K47" s="59"/>
      <c r="L47" s="60"/>
      <c r="M47" s="61"/>
      <c r="N47" s="61"/>
      <c r="O47" s="61"/>
      <c r="P47" s="62"/>
      <c r="Q47" s="150">
        <f t="shared" ref="Q47:Q64" si="3">IF(OR(E47="",E47="f",E47="o"),1,($R$1 + IF(L47="x",$L$1,0) + IF(M47="x",$J$1,0)+IF(N47="x",$H$1)+IF(O47="x",$P$1)+IF(P47="x",$N$1)))</f>
        <v>1</v>
      </c>
      <c r="R47" s="63"/>
      <c r="S47" s="15"/>
      <c r="T47" s="15"/>
      <c r="U47" s="15"/>
      <c r="V47" s="15"/>
      <c r="W47" s="15"/>
      <c r="X47" s="153">
        <f t="shared" si="1"/>
        <v>0</v>
      </c>
      <c r="Y47" s="156">
        <f t="shared" ref="Y47:Y65" si="4">($F$15:$F$65*$R$15:$R$65+$G$15:$G$65*$S$15:$S$65+$H$15:$H$65*$T$15:$T$65+$I$15:$I$65*$U$15:$U$65+$J$15:$J$65*$V$15:$V$65+$K$15:$K$65*$W$15:$W$65)*$Q$15:$Q$65/12</f>
        <v>0</v>
      </c>
      <c r="Z47" s="18"/>
      <c r="AA47" s="18"/>
    </row>
    <row r="48" spans="1:27" ht="12" hidden="1" thickBot="1" x14ac:dyDescent="0.25">
      <c r="A48" s="385"/>
      <c r="B48" s="386"/>
      <c r="C48" s="387"/>
      <c r="D48" s="387"/>
      <c r="E48" s="46"/>
      <c r="F48" s="56"/>
      <c r="G48" s="57"/>
      <c r="H48" s="57"/>
      <c r="I48" s="57"/>
      <c r="J48" s="58"/>
      <c r="K48" s="59"/>
      <c r="L48" s="60"/>
      <c r="M48" s="61"/>
      <c r="N48" s="61"/>
      <c r="O48" s="61"/>
      <c r="P48" s="62"/>
      <c r="Q48" s="150">
        <f t="shared" si="3"/>
        <v>1</v>
      </c>
      <c r="R48" s="63"/>
      <c r="S48" s="15"/>
      <c r="T48" s="15"/>
      <c r="U48" s="15"/>
      <c r="V48" s="15"/>
      <c r="W48" s="15"/>
      <c r="X48" s="153">
        <f t="shared" si="1"/>
        <v>0</v>
      </c>
      <c r="Y48" s="156">
        <f t="shared" si="4"/>
        <v>0</v>
      </c>
      <c r="Z48" s="18"/>
      <c r="AA48" s="18"/>
    </row>
    <row r="49" spans="1:27" ht="12" hidden="1" thickBot="1" x14ac:dyDescent="0.25">
      <c r="A49" s="385"/>
      <c r="B49" s="386"/>
      <c r="C49" s="387"/>
      <c r="D49" s="387"/>
      <c r="E49" s="46"/>
      <c r="F49" s="56"/>
      <c r="G49" s="57"/>
      <c r="H49" s="57"/>
      <c r="I49" s="57"/>
      <c r="J49" s="58"/>
      <c r="K49" s="59"/>
      <c r="L49" s="60"/>
      <c r="M49" s="61"/>
      <c r="N49" s="61"/>
      <c r="O49" s="61"/>
      <c r="P49" s="62"/>
      <c r="Q49" s="150">
        <f t="shared" si="3"/>
        <v>1</v>
      </c>
      <c r="R49" s="63"/>
      <c r="S49" s="15"/>
      <c r="T49" s="15"/>
      <c r="U49" s="15"/>
      <c r="V49" s="15"/>
      <c r="W49" s="15"/>
      <c r="X49" s="153">
        <f t="shared" si="1"/>
        <v>0</v>
      </c>
      <c r="Y49" s="156">
        <f t="shared" si="4"/>
        <v>0</v>
      </c>
      <c r="Z49" s="18"/>
      <c r="AA49" s="18"/>
    </row>
    <row r="50" spans="1:27" ht="12" hidden="1" thickBot="1" x14ac:dyDescent="0.25">
      <c r="A50" s="385"/>
      <c r="B50" s="386"/>
      <c r="C50" s="387"/>
      <c r="D50" s="387"/>
      <c r="E50" s="46"/>
      <c r="F50" s="56"/>
      <c r="G50" s="57"/>
      <c r="H50" s="57"/>
      <c r="I50" s="57"/>
      <c r="J50" s="58"/>
      <c r="K50" s="59"/>
      <c r="L50" s="60"/>
      <c r="M50" s="61"/>
      <c r="N50" s="61"/>
      <c r="O50" s="61"/>
      <c r="P50" s="62"/>
      <c r="Q50" s="150">
        <f t="shared" si="3"/>
        <v>1</v>
      </c>
      <c r="R50" s="63"/>
      <c r="S50" s="15"/>
      <c r="T50" s="15"/>
      <c r="U50" s="15"/>
      <c r="V50" s="15"/>
      <c r="W50" s="15"/>
      <c r="X50" s="153">
        <f t="shared" si="1"/>
        <v>0</v>
      </c>
      <c r="Y50" s="156">
        <f t="shared" si="4"/>
        <v>0</v>
      </c>
      <c r="Z50" s="18"/>
      <c r="AA50" s="18"/>
    </row>
    <row r="51" spans="1:27" ht="12" hidden="1" thickBot="1" x14ac:dyDescent="0.25">
      <c r="A51" s="385"/>
      <c r="B51" s="386"/>
      <c r="C51" s="387"/>
      <c r="D51" s="387"/>
      <c r="E51" s="46"/>
      <c r="F51" s="56"/>
      <c r="G51" s="57"/>
      <c r="H51" s="57"/>
      <c r="I51" s="57"/>
      <c r="J51" s="58"/>
      <c r="K51" s="59"/>
      <c r="L51" s="60"/>
      <c r="M51" s="61"/>
      <c r="N51" s="61"/>
      <c r="O51" s="61"/>
      <c r="P51" s="62"/>
      <c r="Q51" s="150">
        <f t="shared" si="3"/>
        <v>1</v>
      </c>
      <c r="R51" s="63"/>
      <c r="S51" s="15"/>
      <c r="T51" s="15"/>
      <c r="U51" s="15"/>
      <c r="V51" s="15"/>
      <c r="W51" s="15"/>
      <c r="X51" s="153">
        <f t="shared" si="1"/>
        <v>0</v>
      </c>
      <c r="Y51" s="156">
        <f t="shared" si="4"/>
        <v>0</v>
      </c>
      <c r="Z51" s="18"/>
      <c r="AA51" s="18"/>
    </row>
    <row r="52" spans="1:27" ht="12" hidden="1" thickBot="1" x14ac:dyDescent="0.25">
      <c r="A52" s="385"/>
      <c r="B52" s="386"/>
      <c r="C52" s="387"/>
      <c r="D52" s="387"/>
      <c r="E52" s="46"/>
      <c r="F52" s="56"/>
      <c r="G52" s="57"/>
      <c r="H52" s="57"/>
      <c r="I52" s="57"/>
      <c r="J52" s="58"/>
      <c r="K52" s="59"/>
      <c r="L52" s="60"/>
      <c r="M52" s="61"/>
      <c r="N52" s="61"/>
      <c r="O52" s="61"/>
      <c r="P52" s="62"/>
      <c r="Q52" s="150">
        <f t="shared" si="3"/>
        <v>1</v>
      </c>
      <c r="R52" s="63"/>
      <c r="S52" s="15"/>
      <c r="T52" s="15"/>
      <c r="U52" s="15"/>
      <c r="V52" s="15"/>
      <c r="W52" s="15"/>
      <c r="X52" s="153">
        <f t="shared" si="1"/>
        <v>0</v>
      </c>
      <c r="Y52" s="156">
        <f t="shared" si="4"/>
        <v>0</v>
      </c>
      <c r="Z52" s="18"/>
      <c r="AA52" s="18"/>
    </row>
    <row r="53" spans="1:27" ht="12" hidden="1" thickBot="1" x14ac:dyDescent="0.25">
      <c r="A53" s="385"/>
      <c r="B53" s="386"/>
      <c r="C53" s="387"/>
      <c r="D53" s="387"/>
      <c r="E53" s="46"/>
      <c r="F53" s="56"/>
      <c r="G53" s="57"/>
      <c r="H53" s="57"/>
      <c r="I53" s="57"/>
      <c r="J53" s="58"/>
      <c r="K53" s="59"/>
      <c r="L53" s="60"/>
      <c r="M53" s="61"/>
      <c r="N53" s="61"/>
      <c r="O53" s="61"/>
      <c r="P53" s="62"/>
      <c r="Q53" s="150">
        <f t="shared" si="3"/>
        <v>1</v>
      </c>
      <c r="R53" s="63"/>
      <c r="S53" s="15"/>
      <c r="T53" s="15"/>
      <c r="U53" s="15"/>
      <c r="V53" s="15"/>
      <c r="W53" s="15"/>
      <c r="X53" s="153">
        <f t="shared" si="1"/>
        <v>0</v>
      </c>
      <c r="Y53" s="156">
        <f t="shared" si="4"/>
        <v>0</v>
      </c>
      <c r="Z53" s="18"/>
      <c r="AA53" s="18"/>
    </row>
    <row r="54" spans="1:27" ht="12" hidden="1" thickBot="1" x14ac:dyDescent="0.25">
      <c r="A54" s="385"/>
      <c r="B54" s="386"/>
      <c r="C54" s="387"/>
      <c r="D54" s="387"/>
      <c r="E54" s="46"/>
      <c r="F54" s="56"/>
      <c r="G54" s="57"/>
      <c r="H54" s="57"/>
      <c r="I54" s="57"/>
      <c r="J54" s="58"/>
      <c r="K54" s="59"/>
      <c r="L54" s="60"/>
      <c r="M54" s="61"/>
      <c r="N54" s="61"/>
      <c r="O54" s="61"/>
      <c r="P54" s="62"/>
      <c r="Q54" s="150">
        <f t="shared" si="3"/>
        <v>1</v>
      </c>
      <c r="R54" s="63"/>
      <c r="S54" s="15"/>
      <c r="T54" s="15"/>
      <c r="U54" s="15"/>
      <c r="V54" s="15"/>
      <c r="W54" s="15"/>
      <c r="X54" s="153">
        <f t="shared" si="1"/>
        <v>0</v>
      </c>
      <c r="Y54" s="156">
        <f t="shared" si="4"/>
        <v>0</v>
      </c>
      <c r="Z54" s="18"/>
      <c r="AA54" s="18"/>
    </row>
    <row r="55" spans="1:27" ht="12" hidden="1" thickBot="1" x14ac:dyDescent="0.25">
      <c r="A55" s="385"/>
      <c r="B55" s="386"/>
      <c r="C55" s="387"/>
      <c r="D55" s="387"/>
      <c r="E55" s="46"/>
      <c r="F55" s="56"/>
      <c r="G55" s="57"/>
      <c r="H55" s="57"/>
      <c r="I55" s="57"/>
      <c r="J55" s="58"/>
      <c r="K55" s="59"/>
      <c r="L55" s="60"/>
      <c r="M55" s="61"/>
      <c r="N55" s="61"/>
      <c r="O55" s="61"/>
      <c r="P55" s="62"/>
      <c r="Q55" s="150">
        <f t="shared" si="3"/>
        <v>1</v>
      </c>
      <c r="R55" s="63"/>
      <c r="S55" s="15"/>
      <c r="T55" s="15"/>
      <c r="U55" s="15"/>
      <c r="V55" s="15"/>
      <c r="W55" s="15"/>
      <c r="X55" s="153">
        <f t="shared" si="1"/>
        <v>0</v>
      </c>
      <c r="Y55" s="156">
        <f t="shared" si="4"/>
        <v>0</v>
      </c>
      <c r="Z55" s="18"/>
      <c r="AA55" s="18"/>
    </row>
    <row r="56" spans="1:27" ht="12" hidden="1" thickBot="1" x14ac:dyDescent="0.25">
      <c r="A56" s="385"/>
      <c r="B56" s="386"/>
      <c r="C56" s="387"/>
      <c r="D56" s="387"/>
      <c r="E56" s="46"/>
      <c r="F56" s="56"/>
      <c r="G56" s="57"/>
      <c r="H56" s="57"/>
      <c r="I56" s="57"/>
      <c r="J56" s="58"/>
      <c r="K56" s="59"/>
      <c r="L56" s="60"/>
      <c r="M56" s="61"/>
      <c r="N56" s="61"/>
      <c r="O56" s="61"/>
      <c r="P56" s="62"/>
      <c r="Q56" s="150">
        <f t="shared" si="3"/>
        <v>1</v>
      </c>
      <c r="R56" s="63"/>
      <c r="S56" s="15"/>
      <c r="T56" s="15"/>
      <c r="U56" s="15"/>
      <c r="V56" s="15"/>
      <c r="W56" s="15"/>
      <c r="X56" s="153">
        <f t="shared" si="1"/>
        <v>0</v>
      </c>
      <c r="Y56" s="156">
        <f t="shared" si="4"/>
        <v>0</v>
      </c>
      <c r="Z56" s="18"/>
      <c r="AA56" s="18"/>
    </row>
    <row r="57" spans="1:27" ht="12" hidden="1" thickBot="1" x14ac:dyDescent="0.25">
      <c r="A57" s="385"/>
      <c r="B57" s="386"/>
      <c r="C57" s="387"/>
      <c r="D57" s="387"/>
      <c r="E57" s="46"/>
      <c r="F57" s="56"/>
      <c r="G57" s="57"/>
      <c r="H57" s="57"/>
      <c r="I57" s="57"/>
      <c r="J57" s="58"/>
      <c r="K57" s="59"/>
      <c r="L57" s="60"/>
      <c r="M57" s="61"/>
      <c r="N57" s="61"/>
      <c r="O57" s="61"/>
      <c r="P57" s="62"/>
      <c r="Q57" s="150">
        <f t="shared" si="3"/>
        <v>1</v>
      </c>
      <c r="R57" s="63"/>
      <c r="S57" s="15"/>
      <c r="T57" s="15"/>
      <c r="U57" s="15"/>
      <c r="V57" s="15"/>
      <c r="W57" s="15"/>
      <c r="X57" s="153">
        <f t="shared" si="1"/>
        <v>0</v>
      </c>
      <c r="Y57" s="156">
        <f t="shared" si="4"/>
        <v>0</v>
      </c>
      <c r="Z57" s="18"/>
      <c r="AA57" s="18"/>
    </row>
    <row r="58" spans="1:27" ht="12" hidden="1" thickBot="1" x14ac:dyDescent="0.25">
      <c r="A58" s="385"/>
      <c r="B58" s="386"/>
      <c r="C58" s="387"/>
      <c r="D58" s="387"/>
      <c r="E58" s="46"/>
      <c r="F58" s="56"/>
      <c r="G58" s="57"/>
      <c r="H58" s="57"/>
      <c r="I58" s="57"/>
      <c r="J58" s="58"/>
      <c r="K58" s="59"/>
      <c r="L58" s="60"/>
      <c r="M58" s="61"/>
      <c r="N58" s="61"/>
      <c r="O58" s="61"/>
      <c r="P58" s="62"/>
      <c r="Q58" s="150">
        <f t="shared" si="3"/>
        <v>1</v>
      </c>
      <c r="R58" s="63"/>
      <c r="S58" s="15"/>
      <c r="T58" s="15"/>
      <c r="U58" s="15"/>
      <c r="V58" s="15"/>
      <c r="W58" s="15"/>
      <c r="X58" s="45">
        <f t="shared" si="1"/>
        <v>0</v>
      </c>
      <c r="Y58" s="14">
        <f t="shared" si="4"/>
        <v>0</v>
      </c>
      <c r="Z58" s="18"/>
      <c r="AA58" s="18"/>
    </row>
    <row r="59" spans="1:27" ht="12" hidden="1" thickBot="1" x14ac:dyDescent="0.25">
      <c r="A59" s="385"/>
      <c r="B59" s="386"/>
      <c r="C59" s="387"/>
      <c r="D59" s="387"/>
      <c r="E59" s="46"/>
      <c r="F59" s="56"/>
      <c r="G59" s="57"/>
      <c r="H59" s="57"/>
      <c r="I59" s="57"/>
      <c r="J59" s="58"/>
      <c r="K59" s="59"/>
      <c r="L59" s="60"/>
      <c r="M59" s="61"/>
      <c r="N59" s="61"/>
      <c r="O59" s="61"/>
      <c r="P59" s="62"/>
      <c r="Q59" s="150">
        <f t="shared" si="3"/>
        <v>1</v>
      </c>
      <c r="R59" s="63"/>
      <c r="S59" s="15"/>
      <c r="T59" s="15"/>
      <c r="U59" s="15"/>
      <c r="V59" s="15"/>
      <c r="W59" s="15"/>
      <c r="X59" s="45">
        <f t="shared" si="1"/>
        <v>0</v>
      </c>
      <c r="Y59" s="14">
        <f t="shared" si="4"/>
        <v>0</v>
      </c>
      <c r="Z59" s="18"/>
      <c r="AA59" s="18"/>
    </row>
    <row r="60" spans="1:27" ht="12" hidden="1" thickBot="1" x14ac:dyDescent="0.25">
      <c r="A60" s="385"/>
      <c r="B60" s="386"/>
      <c r="C60" s="387"/>
      <c r="D60" s="387"/>
      <c r="E60" s="46"/>
      <c r="F60" s="56"/>
      <c r="G60" s="57"/>
      <c r="H60" s="57"/>
      <c r="I60" s="57"/>
      <c r="J60" s="58"/>
      <c r="K60" s="59"/>
      <c r="L60" s="60"/>
      <c r="M60" s="61"/>
      <c r="N60" s="61"/>
      <c r="O60" s="61"/>
      <c r="P60" s="62"/>
      <c r="Q60" s="150">
        <f t="shared" si="3"/>
        <v>1</v>
      </c>
      <c r="R60" s="63"/>
      <c r="S60" s="15"/>
      <c r="T60" s="15"/>
      <c r="U60" s="15"/>
      <c r="V60" s="15"/>
      <c r="W60" s="15"/>
      <c r="X60" s="45">
        <f t="shared" si="1"/>
        <v>0</v>
      </c>
      <c r="Y60" s="14">
        <f t="shared" si="4"/>
        <v>0</v>
      </c>
      <c r="Z60" s="18"/>
      <c r="AA60" s="18"/>
    </row>
    <row r="61" spans="1:27" ht="12" hidden="1" thickBot="1" x14ac:dyDescent="0.25">
      <c r="A61" s="385"/>
      <c r="B61" s="386"/>
      <c r="C61" s="387"/>
      <c r="D61" s="387"/>
      <c r="E61" s="46"/>
      <c r="F61" s="56"/>
      <c r="G61" s="57"/>
      <c r="H61" s="57"/>
      <c r="I61" s="57"/>
      <c r="J61" s="58"/>
      <c r="K61" s="59"/>
      <c r="L61" s="60"/>
      <c r="M61" s="61"/>
      <c r="N61" s="61"/>
      <c r="O61" s="61"/>
      <c r="P61" s="62"/>
      <c r="Q61" s="150">
        <f t="shared" si="3"/>
        <v>1</v>
      </c>
      <c r="R61" s="63"/>
      <c r="S61" s="15"/>
      <c r="T61" s="15"/>
      <c r="U61" s="15"/>
      <c r="V61" s="15"/>
      <c r="W61" s="15"/>
      <c r="X61" s="45">
        <f t="shared" si="1"/>
        <v>0</v>
      </c>
      <c r="Y61" s="14">
        <f t="shared" si="4"/>
        <v>0</v>
      </c>
      <c r="Z61" s="18"/>
      <c r="AA61" s="18"/>
    </row>
    <row r="62" spans="1:27" ht="12" hidden="1" thickBot="1" x14ac:dyDescent="0.25">
      <c r="A62" s="385"/>
      <c r="B62" s="386"/>
      <c r="C62" s="387"/>
      <c r="D62" s="387"/>
      <c r="E62" s="46"/>
      <c r="F62" s="56"/>
      <c r="G62" s="57"/>
      <c r="H62" s="57"/>
      <c r="I62" s="57"/>
      <c r="J62" s="58"/>
      <c r="K62" s="59"/>
      <c r="L62" s="60"/>
      <c r="M62" s="61"/>
      <c r="N62" s="61"/>
      <c r="O62" s="61"/>
      <c r="P62" s="62"/>
      <c r="Q62" s="150">
        <f t="shared" si="3"/>
        <v>1</v>
      </c>
      <c r="R62" s="63"/>
      <c r="S62" s="15"/>
      <c r="T62" s="15"/>
      <c r="U62" s="15"/>
      <c r="V62" s="15"/>
      <c r="W62" s="15"/>
      <c r="X62" s="45">
        <f t="shared" si="1"/>
        <v>0</v>
      </c>
      <c r="Y62" s="14">
        <f t="shared" si="4"/>
        <v>0</v>
      </c>
      <c r="Z62" s="18"/>
      <c r="AA62" s="18"/>
    </row>
    <row r="63" spans="1:27" ht="12" hidden="1" thickBot="1" x14ac:dyDescent="0.25">
      <c r="A63" s="385"/>
      <c r="B63" s="386"/>
      <c r="C63" s="387"/>
      <c r="D63" s="387"/>
      <c r="E63" s="46"/>
      <c r="F63" s="56"/>
      <c r="G63" s="57"/>
      <c r="H63" s="57"/>
      <c r="I63" s="57"/>
      <c r="J63" s="58"/>
      <c r="K63" s="59"/>
      <c r="L63" s="60"/>
      <c r="M63" s="61"/>
      <c r="N63" s="61"/>
      <c r="O63" s="61"/>
      <c r="P63" s="62"/>
      <c r="Q63" s="150">
        <f t="shared" si="3"/>
        <v>1</v>
      </c>
      <c r="R63" s="63"/>
      <c r="S63" s="15"/>
      <c r="T63" s="15"/>
      <c r="U63" s="15"/>
      <c r="V63" s="15"/>
      <c r="W63" s="15"/>
      <c r="X63" s="45">
        <f t="shared" si="1"/>
        <v>0</v>
      </c>
      <c r="Y63" s="14">
        <f t="shared" si="4"/>
        <v>0</v>
      </c>
      <c r="Z63" s="18"/>
      <c r="AA63" s="18"/>
    </row>
    <row r="64" spans="1:27" ht="5.25" hidden="1" customHeight="1" x14ac:dyDescent="0.2">
      <c r="A64" s="385"/>
      <c r="B64" s="386"/>
      <c r="C64" s="387"/>
      <c r="D64" s="387"/>
      <c r="E64" s="46"/>
      <c r="F64" s="56"/>
      <c r="G64" s="57"/>
      <c r="H64" s="57"/>
      <c r="I64" s="57"/>
      <c r="J64" s="58"/>
      <c r="K64" s="59"/>
      <c r="L64" s="60"/>
      <c r="M64" s="61"/>
      <c r="N64" s="61"/>
      <c r="O64" s="61"/>
      <c r="P64" s="62"/>
      <c r="Q64" s="150">
        <f t="shared" si="3"/>
        <v>1</v>
      </c>
      <c r="R64" s="63"/>
      <c r="S64" s="15"/>
      <c r="T64" s="15"/>
      <c r="U64" s="15"/>
      <c r="V64" s="15"/>
      <c r="W64" s="15"/>
      <c r="X64" s="45">
        <f t="shared" si="1"/>
        <v>0</v>
      </c>
      <c r="Y64" s="14">
        <f t="shared" si="4"/>
        <v>0</v>
      </c>
      <c r="Z64" s="18"/>
      <c r="AA64" s="18"/>
    </row>
    <row r="65" spans="1:27" ht="12" hidden="1" thickBot="1" x14ac:dyDescent="0.25">
      <c r="A65" s="410"/>
      <c r="B65" s="411"/>
      <c r="C65" s="412"/>
      <c r="D65" s="412"/>
      <c r="E65" s="64"/>
      <c r="F65" s="56"/>
      <c r="G65" s="57"/>
      <c r="H65" s="57"/>
      <c r="I65" s="57"/>
      <c r="J65" s="58"/>
      <c r="K65" s="59"/>
      <c r="L65" s="60"/>
      <c r="M65" s="61"/>
      <c r="N65" s="61"/>
      <c r="O65" s="61"/>
      <c r="P65" s="62"/>
      <c r="Q65" s="151">
        <f>IF(OR(E65="",E65="z",E65="o"),1,($R$1 + IF(L65="x",$L$1,0) + IF(M65="x",$J$1,0)+IF(N65="x",$H$1)+IF(O65="x",$P$1)+IF(P65="x",$N$1)))</f>
        <v>1</v>
      </c>
      <c r="R65" s="63"/>
      <c r="S65" s="15"/>
      <c r="T65" s="15"/>
      <c r="U65" s="15"/>
      <c r="V65" s="15"/>
      <c r="W65" s="15"/>
      <c r="X65" s="65">
        <f t="shared" si="1"/>
        <v>0</v>
      </c>
      <c r="Y65" s="14">
        <f t="shared" si="4"/>
        <v>0</v>
      </c>
      <c r="Z65" s="18"/>
      <c r="AA65" s="18"/>
    </row>
    <row r="66" spans="1:27" ht="14.25" customHeight="1" thickBot="1" x14ac:dyDescent="0.25">
      <c r="A66" s="413" t="s">
        <v>13</v>
      </c>
      <c r="B66" s="414"/>
      <c r="C66" s="414"/>
      <c r="D66" s="414"/>
      <c r="E66" s="415"/>
      <c r="F66" s="157"/>
      <c r="G66" s="158"/>
      <c r="H66" s="158"/>
      <c r="I66" s="158"/>
      <c r="J66" s="158"/>
      <c r="K66" s="159"/>
      <c r="L66" s="160"/>
      <c r="M66" s="161"/>
      <c r="N66" s="161"/>
      <c r="O66" s="162"/>
      <c r="P66" s="162"/>
      <c r="Q66" s="152"/>
      <c r="R66" s="160">
        <f>SUM($R$15:$R$65)</f>
        <v>0</v>
      </c>
      <c r="S66" s="160">
        <f>SUM($S$15:$S$65)</f>
        <v>0</v>
      </c>
      <c r="T66" s="160">
        <f>SUM($T$15:$T$65)</f>
        <v>0</v>
      </c>
      <c r="U66" s="160">
        <f>SUM($U$15:$U$65)</f>
        <v>0</v>
      </c>
      <c r="V66" s="160">
        <f>SUM($V$15:$V$65)</f>
        <v>0</v>
      </c>
      <c r="W66" s="160">
        <f>SUM($W$15:$W$65)</f>
        <v>0</v>
      </c>
      <c r="X66" s="163">
        <f>SUM(X15:X65)</f>
        <v>0</v>
      </c>
      <c r="Y66" s="164">
        <f>SUBTOTAL(109,'aanvraag-marktverloning'!$Y$15:$Y$65)</f>
        <v>0</v>
      </c>
      <c r="Z66" s="18"/>
      <c r="AA66" s="18"/>
    </row>
    <row r="67" spans="1:27" s="20" customFormat="1" ht="130.5" customHeight="1" x14ac:dyDescent="0.2">
      <c r="A67" s="416" t="s">
        <v>194</v>
      </c>
      <c r="B67" s="416"/>
      <c r="C67" s="417"/>
      <c r="D67" s="417"/>
      <c r="E67" s="417"/>
      <c r="F67" s="417"/>
      <c r="G67" s="417"/>
      <c r="H67" s="417"/>
      <c r="I67" s="417"/>
      <c r="J67" s="417"/>
      <c r="K67" s="417"/>
      <c r="L67" s="417"/>
      <c r="M67" s="417"/>
      <c r="N67" s="417"/>
      <c r="O67" s="417"/>
      <c r="P67" s="417"/>
      <c r="Q67" s="417"/>
      <c r="R67" s="417"/>
      <c r="S67" s="417"/>
      <c r="T67" s="417"/>
      <c r="U67" s="417"/>
      <c r="V67" s="417"/>
      <c r="W67" s="417"/>
      <c r="X67" s="417"/>
      <c r="Y67" s="417"/>
    </row>
    <row r="68" spans="1:27" ht="23.25" customHeight="1" thickBot="1" x14ac:dyDescent="0.25">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18"/>
      <c r="AA68" s="18"/>
    </row>
    <row r="69" spans="1:27" ht="21.75" customHeight="1" x14ac:dyDescent="0.2">
      <c r="A69" s="421" t="s">
        <v>36</v>
      </c>
      <c r="B69" s="422"/>
      <c r="C69" s="422"/>
      <c r="D69" s="422"/>
      <c r="E69" s="422"/>
      <c r="F69" s="422"/>
      <c r="G69" s="422"/>
      <c r="H69" s="422"/>
      <c r="I69" s="422"/>
      <c r="J69" s="422"/>
      <c r="K69" s="422"/>
      <c r="L69" s="422"/>
      <c r="M69" s="422"/>
      <c r="N69" s="422"/>
      <c r="O69" s="422"/>
      <c r="P69" s="422"/>
      <c r="Q69" s="422"/>
      <c r="R69" s="422"/>
      <c r="S69" s="422"/>
      <c r="T69" s="422"/>
      <c r="U69" s="422"/>
      <c r="V69" s="422"/>
      <c r="W69" s="422"/>
      <c r="X69" s="422"/>
      <c r="Y69" s="423"/>
      <c r="Z69" s="18"/>
      <c r="AA69" s="18"/>
    </row>
    <row r="70" spans="1:27" s="67" customFormat="1" ht="27.75" hidden="1" customHeight="1" x14ac:dyDescent="0.2">
      <c r="A70" s="424" t="s">
        <v>37</v>
      </c>
      <c r="B70" s="425"/>
      <c r="C70" s="426"/>
      <c r="D70" s="426"/>
      <c r="E70" s="426"/>
      <c r="F70" s="426"/>
      <c r="G70" s="426"/>
      <c r="H70" s="426"/>
      <c r="I70" s="426"/>
      <c r="J70" s="426"/>
      <c r="K70" s="426"/>
      <c r="L70" s="426"/>
      <c r="M70" s="426"/>
      <c r="N70" s="426"/>
      <c r="O70" s="426"/>
      <c r="P70" s="426"/>
      <c r="Q70" s="426"/>
      <c r="R70" s="426"/>
      <c r="S70" s="426"/>
      <c r="T70" s="426"/>
      <c r="U70" s="426"/>
      <c r="V70" s="426"/>
      <c r="W70" s="426"/>
      <c r="X70" s="426"/>
      <c r="Y70" s="427"/>
    </row>
    <row r="71" spans="1:27" s="67" customFormat="1" hidden="1" x14ac:dyDescent="0.2">
      <c r="A71" s="68"/>
      <c r="B71" s="345"/>
      <c r="C71" s="69"/>
      <c r="D71" s="69"/>
      <c r="E71" s="69"/>
      <c r="F71" s="69"/>
      <c r="G71" s="428"/>
      <c r="H71" s="428"/>
      <c r="I71" s="428"/>
      <c r="J71" s="428"/>
      <c r="K71" s="428"/>
      <c r="L71" s="428"/>
      <c r="M71" s="428"/>
      <c r="N71" s="428"/>
      <c r="O71" s="428"/>
      <c r="P71" s="428"/>
      <c r="Q71" s="428"/>
      <c r="R71" s="428"/>
      <c r="S71" s="428"/>
      <c r="T71" s="428"/>
      <c r="U71" s="428"/>
      <c r="V71" s="428"/>
      <c r="W71" s="428"/>
      <c r="X71" s="69"/>
      <c r="Y71" s="70"/>
    </row>
    <row r="72" spans="1:27" s="67" customFormat="1" hidden="1" x14ac:dyDescent="0.2">
      <c r="A72" s="68"/>
      <c r="B72" s="345"/>
      <c r="C72" s="69"/>
      <c r="D72" s="69"/>
      <c r="E72" s="69"/>
      <c r="F72" s="69"/>
      <c r="G72" s="71"/>
      <c r="H72" s="429"/>
      <c r="I72" s="429"/>
      <c r="J72" s="429"/>
      <c r="K72" s="429"/>
      <c r="L72" s="72"/>
      <c r="M72" s="430"/>
      <c r="N72" s="429"/>
      <c r="O72" s="429"/>
      <c r="P72" s="429"/>
      <c r="Q72" s="73"/>
      <c r="R72" s="73"/>
      <c r="S72" s="73"/>
      <c r="T72" s="74"/>
      <c r="U72" s="74"/>
      <c r="V72" s="74"/>
      <c r="W72" s="75"/>
      <c r="X72" s="69"/>
      <c r="Y72" s="70"/>
    </row>
    <row r="73" spans="1:27" s="67" customFormat="1" hidden="1" x14ac:dyDescent="0.2">
      <c r="A73" s="68"/>
      <c r="B73" s="345"/>
      <c r="C73" s="69"/>
      <c r="D73" s="69"/>
      <c r="E73" s="69"/>
      <c r="F73" s="69"/>
      <c r="G73" s="76"/>
      <c r="H73" s="69"/>
      <c r="I73" s="69"/>
      <c r="J73" s="69"/>
      <c r="K73" s="69"/>
      <c r="L73" s="69"/>
      <c r="M73" s="77"/>
      <c r="N73" s="77"/>
      <c r="O73" s="77"/>
      <c r="P73" s="77"/>
      <c r="Q73" s="78"/>
      <c r="R73" s="78"/>
      <c r="S73" s="78"/>
      <c r="T73" s="78"/>
      <c r="U73" s="78"/>
      <c r="V73" s="78"/>
      <c r="W73" s="78"/>
      <c r="X73" s="69"/>
      <c r="Y73" s="79"/>
    </row>
    <row r="74" spans="1:27" s="67" customFormat="1" hidden="1" x14ac:dyDescent="0.2">
      <c r="A74" s="68"/>
      <c r="B74" s="345"/>
      <c r="C74" s="69"/>
      <c r="D74" s="69"/>
      <c r="E74" s="69"/>
      <c r="F74" s="69"/>
      <c r="G74" s="80"/>
      <c r="H74" s="81"/>
      <c r="I74" s="81"/>
      <c r="J74" s="81"/>
      <c r="K74" s="81"/>
      <c r="L74" s="77"/>
      <c r="M74" s="81"/>
      <c r="N74" s="81"/>
      <c r="O74" s="81"/>
      <c r="P74" s="81"/>
      <c r="Q74" s="82"/>
      <c r="R74" s="82"/>
      <c r="S74" s="82"/>
      <c r="T74" s="78"/>
      <c r="U74" s="78"/>
      <c r="V74" s="78"/>
      <c r="W74" s="78"/>
      <c r="X74" s="69"/>
      <c r="Y74" s="79"/>
    </row>
    <row r="75" spans="1:27" s="67" customFormat="1" hidden="1" x14ac:dyDescent="0.2">
      <c r="A75" s="68"/>
      <c r="B75" s="345"/>
      <c r="C75" s="69"/>
      <c r="D75" s="69"/>
      <c r="E75" s="69"/>
      <c r="F75" s="69"/>
      <c r="G75" s="76"/>
      <c r="H75" s="69"/>
      <c r="I75" s="78"/>
      <c r="J75" s="78"/>
      <c r="K75" s="78"/>
      <c r="L75" s="83"/>
      <c r="M75" s="78"/>
      <c r="N75" s="78"/>
      <c r="O75" s="78"/>
      <c r="P75" s="78"/>
      <c r="Q75" s="78"/>
      <c r="R75" s="78"/>
      <c r="S75" s="78"/>
      <c r="T75" s="78"/>
      <c r="U75" s="78"/>
      <c r="V75" s="78"/>
      <c r="W75" s="84"/>
      <c r="X75" s="69"/>
      <c r="Y75" s="79"/>
    </row>
    <row r="76" spans="1:27" s="67" customFormat="1" hidden="1" x14ac:dyDescent="0.2">
      <c r="A76" s="68"/>
      <c r="B76" s="345"/>
      <c r="C76" s="69"/>
      <c r="D76" s="69"/>
      <c r="E76" s="69"/>
      <c r="F76" s="69"/>
      <c r="G76" s="76"/>
      <c r="H76" s="69"/>
      <c r="I76" s="78"/>
      <c r="J76" s="78"/>
      <c r="K76" s="78"/>
      <c r="L76" s="83"/>
      <c r="M76" s="78"/>
      <c r="N76" s="78"/>
      <c r="O76" s="78"/>
      <c r="P76" s="78"/>
      <c r="Q76" s="78"/>
      <c r="R76" s="78"/>
      <c r="S76" s="78"/>
      <c r="T76" s="78"/>
      <c r="U76" s="78"/>
      <c r="V76" s="78"/>
      <c r="W76" s="84"/>
      <c r="X76" s="69"/>
      <c r="Y76" s="79"/>
    </row>
    <row r="77" spans="1:27" s="67" customFormat="1" hidden="1" x14ac:dyDescent="0.2">
      <c r="A77" s="68"/>
      <c r="B77" s="345"/>
      <c r="C77" s="69"/>
      <c r="D77" s="69"/>
      <c r="E77" s="69"/>
      <c r="F77" s="69"/>
      <c r="G77" s="76"/>
      <c r="H77" s="69"/>
      <c r="I77" s="78"/>
      <c r="J77" s="78"/>
      <c r="K77" s="78"/>
      <c r="L77" s="83"/>
      <c r="M77" s="78"/>
      <c r="N77" s="78"/>
      <c r="O77" s="78"/>
      <c r="P77" s="78"/>
      <c r="Q77" s="78"/>
      <c r="R77" s="78"/>
      <c r="S77" s="78"/>
      <c r="T77" s="78"/>
      <c r="U77" s="78"/>
      <c r="V77" s="78"/>
      <c r="W77" s="84"/>
      <c r="X77" s="69"/>
      <c r="Y77" s="79"/>
    </row>
    <row r="78" spans="1:27" s="67" customFormat="1" hidden="1" x14ac:dyDescent="0.2">
      <c r="A78" s="68"/>
      <c r="B78" s="345"/>
      <c r="C78" s="69"/>
      <c r="D78" s="69"/>
      <c r="E78" s="69"/>
      <c r="F78" s="69"/>
      <c r="G78" s="76"/>
      <c r="H78" s="69"/>
      <c r="I78" s="78"/>
      <c r="J78" s="78"/>
      <c r="K78" s="78"/>
      <c r="L78" s="83"/>
      <c r="M78" s="78"/>
      <c r="N78" s="78"/>
      <c r="O78" s="78"/>
      <c r="P78" s="78"/>
      <c r="Q78" s="78"/>
      <c r="R78" s="78"/>
      <c r="S78" s="78"/>
      <c r="T78" s="78"/>
      <c r="U78" s="78"/>
      <c r="V78" s="78"/>
      <c r="W78" s="84"/>
      <c r="X78" s="69"/>
      <c r="Y78" s="79"/>
    </row>
    <row r="79" spans="1:27" s="20" customFormat="1" ht="16.5" hidden="1" customHeight="1" x14ac:dyDescent="0.2">
      <c r="A79" s="68"/>
      <c r="B79" s="345"/>
      <c r="C79" s="69"/>
      <c r="D79" s="69"/>
      <c r="E79" s="69"/>
      <c r="F79" s="69"/>
      <c r="G79" s="76"/>
      <c r="H79" s="69"/>
      <c r="I79" s="78"/>
      <c r="J79" s="78"/>
      <c r="K79" s="78"/>
      <c r="L79" s="77"/>
      <c r="M79" s="78"/>
      <c r="N79" s="78"/>
      <c r="O79" s="78"/>
      <c r="P79" s="78"/>
      <c r="Q79" s="78"/>
      <c r="R79" s="78"/>
      <c r="S79" s="78"/>
      <c r="T79" s="78"/>
      <c r="U79" s="78"/>
      <c r="V79" s="78"/>
      <c r="W79" s="84"/>
      <c r="X79" s="69"/>
      <c r="Y79" s="79"/>
    </row>
    <row r="80" spans="1:27" s="20" customFormat="1" hidden="1" x14ac:dyDescent="0.2">
      <c r="A80" s="85"/>
      <c r="B80" s="346"/>
      <c r="C80" s="86"/>
      <c r="D80" s="86"/>
      <c r="E80" s="86"/>
      <c r="F80" s="86"/>
      <c r="G80" s="76"/>
      <c r="H80" s="69"/>
      <c r="I80" s="78"/>
      <c r="J80" s="78"/>
      <c r="K80" s="78"/>
      <c r="L80" s="77"/>
      <c r="M80" s="78"/>
      <c r="N80" s="78"/>
      <c r="O80" s="78"/>
      <c r="P80" s="78"/>
      <c r="Q80" s="78"/>
      <c r="R80" s="78"/>
      <c r="S80" s="78"/>
      <c r="T80" s="78"/>
      <c r="U80" s="78"/>
      <c r="V80" s="78"/>
      <c r="W80" s="87"/>
      <c r="X80" s="86"/>
      <c r="Y80" s="79"/>
    </row>
    <row r="81" spans="1:27" s="20" customFormat="1" ht="135.75" customHeight="1" thickBot="1" x14ac:dyDescent="0.25">
      <c r="A81" s="431" t="s">
        <v>118</v>
      </c>
      <c r="B81" s="432"/>
      <c r="C81" s="433"/>
      <c r="D81" s="433"/>
      <c r="E81" s="433"/>
      <c r="F81" s="433"/>
      <c r="G81" s="433"/>
      <c r="H81" s="433"/>
      <c r="I81" s="433"/>
      <c r="J81" s="433"/>
      <c r="K81" s="433"/>
      <c r="L81" s="433"/>
      <c r="M81" s="433"/>
      <c r="N81" s="433"/>
      <c r="O81" s="433"/>
      <c r="P81" s="433"/>
      <c r="Q81" s="433"/>
      <c r="R81" s="433"/>
      <c r="S81" s="433"/>
      <c r="T81" s="433"/>
      <c r="U81" s="433"/>
      <c r="V81" s="433"/>
      <c r="W81" s="433"/>
      <c r="X81" s="433"/>
      <c r="Y81" s="434"/>
    </row>
    <row r="82" spans="1:27" ht="18" customHeight="1" thickBot="1" x14ac:dyDescent="0.25">
      <c r="A82" s="20"/>
      <c r="B82" s="20"/>
      <c r="C82" s="20"/>
      <c r="D82" s="20"/>
      <c r="E82" s="20"/>
      <c r="F82" s="20"/>
      <c r="G82" s="20"/>
      <c r="H82" s="88"/>
      <c r="I82" s="20"/>
      <c r="J82" s="20"/>
      <c r="K82" s="88"/>
      <c r="L82" s="88"/>
      <c r="M82" s="88"/>
      <c r="N82" s="88"/>
      <c r="O82" s="20"/>
      <c r="P82" s="20"/>
      <c r="Q82" s="20"/>
      <c r="R82" s="20"/>
      <c r="S82" s="20"/>
      <c r="T82" s="20"/>
      <c r="U82" s="20"/>
      <c r="V82" s="20"/>
      <c r="W82" s="20"/>
      <c r="X82" s="20"/>
      <c r="Y82" s="89"/>
      <c r="Z82" s="18"/>
      <c r="AA82" s="18"/>
    </row>
    <row r="83" spans="1:27" ht="24" customHeight="1" x14ac:dyDescent="0.2">
      <c r="A83" s="435" t="s">
        <v>100</v>
      </c>
      <c r="B83" s="436"/>
      <c r="C83" s="436"/>
      <c r="D83" s="436"/>
      <c r="E83" s="436"/>
      <c r="F83" s="436"/>
      <c r="G83" s="90"/>
      <c r="H83" s="90"/>
      <c r="I83" s="90"/>
      <c r="K83" s="18"/>
      <c r="L83" s="437" t="s">
        <v>148</v>
      </c>
      <c r="M83" s="438"/>
      <c r="N83" s="438"/>
      <c r="O83" s="438"/>
      <c r="P83" s="438"/>
      <c r="Q83" s="438"/>
      <c r="R83" s="438"/>
      <c r="S83" s="438"/>
      <c r="T83" s="438"/>
      <c r="U83" s="438"/>
      <c r="V83" s="438"/>
      <c r="W83" s="438"/>
      <c r="X83" s="438"/>
      <c r="Y83" s="439"/>
      <c r="Z83" s="18"/>
      <c r="AA83" s="18"/>
    </row>
    <row r="84" spans="1:27" ht="24" customHeight="1" x14ac:dyDescent="0.2">
      <c r="A84" s="440" t="s">
        <v>120</v>
      </c>
      <c r="B84" s="441"/>
      <c r="C84" s="441"/>
      <c r="D84" s="441"/>
      <c r="E84" s="441"/>
      <c r="F84" s="442"/>
      <c r="H84" s="18"/>
      <c r="K84" s="18"/>
      <c r="L84" s="408" t="s">
        <v>71</v>
      </c>
      <c r="M84" s="409"/>
      <c r="N84" s="409"/>
      <c r="O84" s="409"/>
      <c r="P84" s="409"/>
      <c r="Q84" s="409"/>
      <c r="R84" s="409"/>
      <c r="S84" s="409"/>
      <c r="T84" s="409"/>
      <c r="U84" s="409"/>
      <c r="V84" s="409"/>
      <c r="W84" s="409"/>
      <c r="X84" s="409"/>
      <c r="Y84" s="170">
        <f>$X$66</f>
        <v>0</v>
      </c>
      <c r="Z84" s="18"/>
      <c r="AA84" s="18"/>
    </row>
    <row r="85" spans="1:27" ht="28.9" customHeight="1" thickBot="1" x14ac:dyDescent="0.25">
      <c r="A85" s="91" t="s">
        <v>14</v>
      </c>
      <c r="B85" s="347"/>
      <c r="C85" s="92" t="s">
        <v>0</v>
      </c>
      <c r="D85" s="92" t="s">
        <v>18</v>
      </c>
      <c r="E85" s="276" t="s">
        <v>153</v>
      </c>
      <c r="F85" s="93" t="s">
        <v>119</v>
      </c>
      <c r="H85" s="18"/>
      <c r="K85" s="18"/>
      <c r="L85" s="408" t="s">
        <v>18</v>
      </c>
      <c r="M85" s="409"/>
      <c r="N85" s="409"/>
      <c r="O85" s="409"/>
      <c r="P85" s="409"/>
      <c r="Q85" s="409"/>
      <c r="R85" s="409"/>
      <c r="S85" s="409"/>
      <c r="T85" s="409"/>
      <c r="U85" s="409"/>
      <c r="V85" s="409"/>
      <c r="W85" s="409"/>
      <c r="X85" s="409"/>
      <c r="Y85" s="170">
        <f>$D$86</f>
        <v>0</v>
      </c>
      <c r="Z85" s="18"/>
      <c r="AA85" s="18"/>
    </row>
    <row r="86" spans="1:27" s="25" customFormat="1" ht="26.25" customHeight="1" thickBot="1" x14ac:dyDescent="0.25">
      <c r="A86" s="165" t="s">
        <v>19</v>
      </c>
      <c r="B86" s="348"/>
      <c r="C86" s="166">
        <f>$X$66</f>
        <v>0</v>
      </c>
      <c r="D86" s="167">
        <f>$X$66/12</f>
        <v>0</v>
      </c>
      <c r="E86" s="277">
        <v>20000</v>
      </c>
      <c r="F86" s="275">
        <f>$E$86*$D$86</f>
        <v>0</v>
      </c>
      <c r="G86" s="18"/>
      <c r="H86" s="18"/>
      <c r="I86" s="18"/>
      <c r="J86" s="18"/>
      <c r="K86" s="18"/>
      <c r="L86" s="408" t="s">
        <v>122</v>
      </c>
      <c r="M86" s="409"/>
      <c r="N86" s="409"/>
      <c r="O86" s="409"/>
      <c r="P86" s="409"/>
      <c r="Q86" s="409"/>
      <c r="R86" s="409"/>
      <c r="S86" s="409"/>
      <c r="T86" s="409"/>
      <c r="U86" s="409"/>
      <c r="V86" s="409"/>
      <c r="W86" s="409"/>
      <c r="X86" s="409"/>
      <c r="Y86" s="290">
        <v>40000</v>
      </c>
    </row>
    <row r="87" spans="1:27" ht="27.75" customHeight="1" thickBot="1" x14ac:dyDescent="0.25">
      <c r="A87" s="447" t="s">
        <v>154</v>
      </c>
      <c r="B87" s="447"/>
      <c r="C87" s="447"/>
      <c r="D87" s="447"/>
      <c r="E87" s="447"/>
      <c r="F87" s="447"/>
      <c r="G87" s="94"/>
      <c r="H87" s="95"/>
      <c r="I87" s="95"/>
      <c r="J87" s="95"/>
      <c r="K87" s="25"/>
      <c r="L87" s="408" t="s">
        <v>123</v>
      </c>
      <c r="M87" s="409"/>
      <c r="N87" s="409"/>
      <c r="O87" s="409"/>
      <c r="P87" s="409"/>
      <c r="Q87" s="409"/>
      <c r="R87" s="409"/>
      <c r="S87" s="409"/>
      <c r="T87" s="409"/>
      <c r="U87" s="409"/>
      <c r="V87" s="409"/>
      <c r="W87" s="409"/>
      <c r="X87" s="409"/>
      <c r="Y87" s="291">
        <f>Y86*Y85</f>
        <v>0</v>
      </c>
      <c r="Z87" s="18"/>
      <c r="AA87" s="18"/>
    </row>
    <row r="88" spans="1:27" ht="24" customHeight="1" thickBot="1" x14ac:dyDescent="0.25">
      <c r="A88" s="421" t="s">
        <v>121</v>
      </c>
      <c r="B88" s="422"/>
      <c r="C88" s="422"/>
      <c r="D88" s="422"/>
      <c r="E88" s="422"/>
      <c r="F88" s="448"/>
      <c r="G88" s="96"/>
      <c r="H88" s="96"/>
      <c r="I88" s="96"/>
      <c r="K88" s="18"/>
      <c r="L88" s="408" t="s">
        <v>124</v>
      </c>
      <c r="M88" s="409"/>
      <c r="N88" s="409"/>
      <c r="O88" s="409"/>
      <c r="P88" s="409"/>
      <c r="Q88" s="409"/>
      <c r="R88" s="409"/>
      <c r="S88" s="409"/>
      <c r="T88" s="409"/>
      <c r="U88" s="409"/>
      <c r="V88" s="409"/>
      <c r="W88" s="409"/>
      <c r="X88" s="409"/>
      <c r="Y88" s="291">
        <f>F86</f>
        <v>0</v>
      </c>
      <c r="Z88" s="18"/>
      <c r="AA88" s="18"/>
    </row>
    <row r="89" spans="1:27" ht="24" customHeight="1" thickBot="1" x14ac:dyDescent="0.25">
      <c r="A89" s="97" t="s">
        <v>114</v>
      </c>
      <c r="B89" s="349"/>
      <c r="C89" s="98"/>
      <c r="D89" s="98"/>
      <c r="E89" s="98"/>
      <c r="F89" s="306">
        <f>F113</f>
        <v>0</v>
      </c>
      <c r="G89" s="99"/>
      <c r="H89" s="99"/>
      <c r="I89" s="99"/>
      <c r="K89" s="18"/>
      <c r="L89" s="408" t="s">
        <v>125</v>
      </c>
      <c r="M89" s="409"/>
      <c r="N89" s="409"/>
      <c r="O89" s="409"/>
      <c r="P89" s="409"/>
      <c r="Q89" s="409"/>
      <c r="R89" s="409"/>
      <c r="S89" s="409"/>
      <c r="T89" s="409"/>
      <c r="U89" s="409"/>
      <c r="V89" s="409"/>
      <c r="W89" s="409"/>
      <c r="X89" s="409"/>
      <c r="Y89" s="171">
        <f>Y87-Y88</f>
        <v>0</v>
      </c>
      <c r="Z89" s="18"/>
      <c r="AA89" s="18"/>
    </row>
    <row r="90" spans="1:27" s="102" customFormat="1" ht="30" customHeight="1" x14ac:dyDescent="0.2">
      <c r="A90" s="449" t="s">
        <v>52</v>
      </c>
      <c r="B90" s="450"/>
      <c r="C90" s="450"/>
      <c r="D90" s="450"/>
      <c r="E90" s="450"/>
      <c r="F90" s="451"/>
      <c r="G90" s="100"/>
      <c r="H90" s="100"/>
      <c r="I90" s="100"/>
      <c r="J90" s="101"/>
      <c r="K90" s="18"/>
      <c r="L90" s="418" t="str">
        <f>IF(F89&gt;Y89,"Conclusie directe overige kosten :","")</f>
        <v/>
      </c>
      <c r="M90" s="419"/>
      <c r="N90" s="419"/>
      <c r="O90" s="419"/>
      <c r="P90" s="419"/>
      <c r="Q90" s="419"/>
      <c r="R90" s="419"/>
      <c r="S90" s="419"/>
      <c r="T90" s="419"/>
      <c r="U90" s="419"/>
      <c r="V90" s="419"/>
      <c r="W90" s="419"/>
      <c r="X90" s="419"/>
      <c r="Y90" s="420"/>
    </row>
    <row r="91" spans="1:27" s="102" customFormat="1" ht="57" hidden="1" customHeight="1" x14ac:dyDescent="0.2">
      <c r="A91" s="9" t="s">
        <v>10</v>
      </c>
      <c r="B91" s="350"/>
      <c r="C91" s="3" t="s">
        <v>15</v>
      </c>
      <c r="D91" s="5" t="s">
        <v>51</v>
      </c>
      <c r="E91" s="5" t="s">
        <v>64</v>
      </c>
      <c r="F91" s="4" t="s">
        <v>11</v>
      </c>
      <c r="G91" s="10"/>
      <c r="H91" s="10"/>
      <c r="I91" s="10"/>
      <c r="J91" s="103"/>
      <c r="L91" s="454"/>
      <c r="M91" s="455"/>
      <c r="N91" s="455"/>
      <c r="O91" s="455"/>
      <c r="P91" s="455"/>
      <c r="Q91" s="455"/>
      <c r="R91" s="455"/>
      <c r="S91" s="455"/>
      <c r="T91" s="455"/>
      <c r="U91" s="455"/>
      <c r="V91" s="455"/>
      <c r="W91" s="455"/>
      <c r="X91" s="455"/>
      <c r="Y91" s="104"/>
    </row>
    <row r="92" spans="1:27" s="110" customFormat="1" ht="29.25" customHeight="1" x14ac:dyDescent="0.2">
      <c r="A92" s="105" t="s">
        <v>10</v>
      </c>
      <c r="B92" s="351"/>
      <c r="C92" s="1" t="s">
        <v>112</v>
      </c>
      <c r="D92" s="106" t="s">
        <v>155</v>
      </c>
      <c r="E92" s="1" t="s">
        <v>156</v>
      </c>
      <c r="F92" s="107" t="s">
        <v>113</v>
      </c>
      <c r="G92" s="108"/>
      <c r="H92" s="108"/>
      <c r="I92" s="108"/>
      <c r="J92" s="109"/>
      <c r="L92" s="456" t="str">
        <f>IF(F89&gt;Y89,"De opgegeven directe overige kost van " &amp;DOLLAR(F89,0) &amp; " is hoger dan het toegestande maximum van "&amp; DOLLAR(Y89,0)&amp;" en wordt dus begrensd op "&amp; DOLLAR(Y89,0)&amp;".","")</f>
        <v/>
      </c>
      <c r="M92" s="457"/>
      <c r="N92" s="457"/>
      <c r="O92" s="457"/>
      <c r="P92" s="457"/>
      <c r="Q92" s="457"/>
      <c r="R92" s="457"/>
      <c r="S92" s="457"/>
      <c r="T92" s="457"/>
      <c r="U92" s="457"/>
      <c r="V92" s="457"/>
      <c r="W92" s="457"/>
      <c r="X92" s="457"/>
      <c r="Y92" s="458"/>
    </row>
    <row r="93" spans="1:27" ht="12" thickBot="1" x14ac:dyDescent="0.25">
      <c r="A93" s="368"/>
      <c r="B93" s="369"/>
      <c r="C93" s="6"/>
      <c r="D93" s="111"/>
      <c r="E93" s="6"/>
      <c r="F93" s="168">
        <f>IF(ISBLANK(D93:D112),C93:C112,D93:D112*E93:E112/100)</f>
        <v>0</v>
      </c>
      <c r="G93" s="112"/>
      <c r="H93" s="112"/>
      <c r="I93" s="112"/>
      <c r="J93" s="101"/>
      <c r="K93" s="18"/>
      <c r="L93" s="459" t="s">
        <v>30</v>
      </c>
      <c r="M93" s="460"/>
      <c r="N93" s="460"/>
      <c r="O93" s="460"/>
      <c r="P93" s="460"/>
      <c r="Q93" s="460"/>
      <c r="R93" s="460"/>
      <c r="S93" s="460"/>
      <c r="T93" s="460"/>
      <c r="U93" s="460"/>
      <c r="V93" s="460"/>
      <c r="W93" s="460"/>
      <c r="X93" s="460"/>
      <c r="Y93" s="172">
        <f xml:space="preserve"> MIN(F89,Y89) + F86</f>
        <v>0</v>
      </c>
      <c r="Z93" s="18"/>
      <c r="AA93" s="18"/>
    </row>
    <row r="94" spans="1:27" ht="11.25" x14ac:dyDescent="0.2">
      <c r="A94" s="370"/>
      <c r="B94" s="371"/>
      <c r="C94" s="6"/>
      <c r="D94" s="111"/>
      <c r="E94" s="6"/>
      <c r="F94" s="168">
        <f t="shared" ref="F94:F112" si="5">IF(ISBLANK(D94:D113),C94:C113,D94:D113*E94:E113/100)</f>
        <v>0</v>
      </c>
      <c r="G94" s="112"/>
      <c r="H94" s="112"/>
      <c r="I94" s="112"/>
      <c r="J94" s="101"/>
      <c r="K94" s="18"/>
      <c r="L94" s="461" t="s">
        <v>149</v>
      </c>
      <c r="M94" s="461"/>
      <c r="N94" s="461"/>
      <c r="O94" s="461"/>
      <c r="P94" s="461"/>
      <c r="Q94" s="461"/>
      <c r="R94" s="461"/>
      <c r="S94" s="461"/>
      <c r="T94" s="461"/>
      <c r="U94" s="461"/>
      <c r="V94" s="461"/>
      <c r="W94" s="461"/>
      <c r="X94" s="461"/>
      <c r="Y94" s="461"/>
      <c r="Z94" s="18"/>
      <c r="AA94" s="18"/>
    </row>
    <row r="95" spans="1:27" ht="11.25" x14ac:dyDescent="0.2">
      <c r="A95" s="368"/>
      <c r="B95" s="369"/>
      <c r="C95" s="6"/>
      <c r="D95" s="111"/>
      <c r="E95" s="6"/>
      <c r="F95" s="168">
        <f t="shared" si="5"/>
        <v>0</v>
      </c>
      <c r="G95" s="112"/>
      <c r="H95" s="18"/>
      <c r="K95" s="18"/>
      <c r="Z95" s="18"/>
      <c r="AA95" s="18"/>
    </row>
    <row r="96" spans="1:27" ht="12" thickBot="1" x14ac:dyDescent="0.25">
      <c r="A96" s="372"/>
      <c r="B96" s="373"/>
      <c r="C96" s="6"/>
      <c r="D96" s="111"/>
      <c r="E96" s="6"/>
      <c r="F96" s="168">
        <f t="shared" si="5"/>
        <v>0</v>
      </c>
      <c r="G96" s="112"/>
      <c r="H96" s="18"/>
      <c r="K96" s="18"/>
      <c r="Z96" s="18"/>
      <c r="AA96" s="18"/>
    </row>
    <row r="97" spans="1:27" ht="11.25" x14ac:dyDescent="0.2">
      <c r="A97" s="368"/>
      <c r="B97" s="369"/>
      <c r="C97" s="7"/>
      <c r="D97" s="113"/>
      <c r="E97" s="7"/>
      <c r="F97" s="168">
        <f t="shared" si="5"/>
        <v>0</v>
      </c>
      <c r="G97" s="112"/>
      <c r="H97" s="18"/>
      <c r="K97" s="18"/>
      <c r="L97" s="462" t="s">
        <v>72</v>
      </c>
      <c r="M97" s="463"/>
      <c r="N97" s="463"/>
      <c r="O97" s="463"/>
      <c r="P97" s="463"/>
      <c r="Q97" s="463"/>
      <c r="R97" s="463"/>
      <c r="S97" s="463"/>
      <c r="T97" s="463"/>
      <c r="U97" s="463"/>
      <c r="V97" s="463"/>
      <c r="W97" s="463"/>
      <c r="X97" s="463"/>
      <c r="Y97" s="464"/>
      <c r="Z97" s="18"/>
      <c r="AA97" s="18"/>
    </row>
    <row r="98" spans="1:27" ht="12.6" customHeight="1" x14ac:dyDescent="0.2">
      <c r="A98" s="368"/>
      <c r="B98" s="369"/>
      <c r="C98" s="7"/>
      <c r="D98" s="113"/>
      <c r="E98" s="7"/>
      <c r="F98" s="168">
        <f t="shared" si="5"/>
        <v>0</v>
      </c>
      <c r="G98" s="112"/>
      <c r="H98" s="18"/>
      <c r="K98" s="18"/>
      <c r="L98" s="465" t="s">
        <v>126</v>
      </c>
      <c r="M98" s="466"/>
      <c r="N98" s="466"/>
      <c r="O98" s="466"/>
      <c r="P98" s="466"/>
      <c r="Q98" s="466"/>
      <c r="R98" s="466"/>
      <c r="S98" s="466"/>
      <c r="T98" s="466"/>
      <c r="U98" s="466"/>
      <c r="V98" s="466"/>
      <c r="W98" s="466"/>
      <c r="X98" s="466"/>
      <c r="Y98" s="467"/>
      <c r="Z98" s="18"/>
      <c r="AA98" s="18"/>
    </row>
    <row r="99" spans="1:27" ht="12.6" customHeight="1" x14ac:dyDescent="0.2">
      <c r="A99" s="368"/>
      <c r="B99" s="369"/>
      <c r="C99" s="7"/>
      <c r="D99" s="113"/>
      <c r="E99" s="7"/>
      <c r="F99" s="168">
        <f t="shared" si="5"/>
        <v>0</v>
      </c>
      <c r="G99" s="112"/>
      <c r="H99" s="18"/>
      <c r="K99" s="18"/>
      <c r="L99" s="465"/>
      <c r="M99" s="466"/>
      <c r="N99" s="466"/>
      <c r="O99" s="466"/>
      <c r="P99" s="466"/>
      <c r="Q99" s="466"/>
      <c r="R99" s="466"/>
      <c r="S99" s="466"/>
      <c r="T99" s="466"/>
      <c r="U99" s="466"/>
      <c r="V99" s="466"/>
      <c r="W99" s="466"/>
      <c r="X99" s="466"/>
      <c r="Y99" s="467"/>
      <c r="Z99" s="18"/>
      <c r="AA99" s="18"/>
    </row>
    <row r="100" spans="1:27" ht="12.6" customHeight="1" x14ac:dyDescent="0.2">
      <c r="A100" s="368"/>
      <c r="B100" s="369"/>
      <c r="C100" s="7"/>
      <c r="D100" s="113"/>
      <c r="E100" s="7"/>
      <c r="F100" s="168">
        <f t="shared" si="5"/>
        <v>0</v>
      </c>
      <c r="G100" s="112"/>
      <c r="H100" s="18"/>
      <c r="K100" s="18"/>
      <c r="L100" s="465"/>
      <c r="M100" s="466"/>
      <c r="N100" s="466"/>
      <c r="O100" s="466"/>
      <c r="P100" s="466"/>
      <c r="Q100" s="466"/>
      <c r="R100" s="466"/>
      <c r="S100" s="466"/>
      <c r="T100" s="466"/>
      <c r="U100" s="466"/>
      <c r="V100" s="466"/>
      <c r="W100" s="466"/>
      <c r="X100" s="466"/>
      <c r="Y100" s="467"/>
      <c r="Z100" s="18"/>
      <c r="AA100" s="18"/>
    </row>
    <row r="101" spans="1:27" ht="12.6" customHeight="1" x14ac:dyDescent="0.2">
      <c r="A101" s="368"/>
      <c r="B101" s="369"/>
      <c r="C101" s="7"/>
      <c r="D101" s="113"/>
      <c r="E101" s="7"/>
      <c r="F101" s="168">
        <f t="shared" si="5"/>
        <v>0</v>
      </c>
      <c r="G101" s="112"/>
      <c r="H101" s="18"/>
      <c r="K101" s="18"/>
      <c r="L101" s="465"/>
      <c r="M101" s="466"/>
      <c r="N101" s="466"/>
      <c r="O101" s="466"/>
      <c r="P101" s="466"/>
      <c r="Q101" s="466"/>
      <c r="R101" s="466"/>
      <c r="S101" s="466"/>
      <c r="T101" s="466"/>
      <c r="U101" s="466"/>
      <c r="V101" s="466"/>
      <c r="W101" s="466"/>
      <c r="X101" s="466"/>
      <c r="Y101" s="467"/>
      <c r="Z101" s="18"/>
      <c r="AA101" s="18"/>
    </row>
    <row r="102" spans="1:27" ht="12.6" customHeight="1" x14ac:dyDescent="0.2">
      <c r="A102" s="368"/>
      <c r="B102" s="369"/>
      <c r="C102" s="7"/>
      <c r="D102" s="113"/>
      <c r="E102" s="7"/>
      <c r="F102" s="168">
        <f t="shared" si="5"/>
        <v>0</v>
      </c>
      <c r="G102" s="112"/>
      <c r="H102" s="18"/>
      <c r="K102" s="18"/>
      <c r="L102" s="465"/>
      <c r="M102" s="466"/>
      <c r="N102" s="466"/>
      <c r="O102" s="466"/>
      <c r="P102" s="466"/>
      <c r="Q102" s="466"/>
      <c r="R102" s="466"/>
      <c r="S102" s="466"/>
      <c r="T102" s="466"/>
      <c r="U102" s="466"/>
      <c r="V102" s="466"/>
      <c r="W102" s="466"/>
      <c r="X102" s="466"/>
      <c r="Y102" s="467"/>
      <c r="Z102" s="18"/>
      <c r="AA102" s="18"/>
    </row>
    <row r="103" spans="1:27" ht="12.6" customHeight="1" x14ac:dyDescent="0.2">
      <c r="A103" s="368"/>
      <c r="B103" s="369"/>
      <c r="C103" s="7"/>
      <c r="D103" s="113"/>
      <c r="E103" s="7"/>
      <c r="F103" s="168">
        <f t="shared" si="5"/>
        <v>0</v>
      </c>
      <c r="G103" s="112"/>
      <c r="H103" s="18"/>
      <c r="K103" s="18"/>
      <c r="L103" s="465"/>
      <c r="M103" s="466"/>
      <c r="N103" s="466"/>
      <c r="O103" s="466"/>
      <c r="P103" s="466"/>
      <c r="Q103" s="466"/>
      <c r="R103" s="466"/>
      <c r="S103" s="466"/>
      <c r="T103" s="466"/>
      <c r="U103" s="466"/>
      <c r="V103" s="466"/>
      <c r="W103" s="466"/>
      <c r="X103" s="466"/>
      <c r="Y103" s="467"/>
      <c r="Z103" s="18"/>
      <c r="AA103" s="18"/>
    </row>
    <row r="104" spans="1:27" ht="12.6" customHeight="1" x14ac:dyDescent="0.2">
      <c r="A104" s="368"/>
      <c r="B104" s="369"/>
      <c r="C104" s="7"/>
      <c r="D104" s="113"/>
      <c r="E104" s="7"/>
      <c r="F104" s="168">
        <f>IF(ISBLANK(D104:D123),C104:C123,D104:D123*E104:E123/100)</f>
        <v>0</v>
      </c>
      <c r="G104" s="112"/>
      <c r="H104" s="18"/>
      <c r="K104" s="18"/>
      <c r="L104" s="465"/>
      <c r="M104" s="466"/>
      <c r="N104" s="466"/>
      <c r="O104" s="466"/>
      <c r="P104" s="466"/>
      <c r="Q104" s="466"/>
      <c r="R104" s="466"/>
      <c r="S104" s="466"/>
      <c r="T104" s="466"/>
      <c r="U104" s="466"/>
      <c r="V104" s="466"/>
      <c r="W104" s="466"/>
      <c r="X104" s="466"/>
      <c r="Y104" s="467"/>
      <c r="Z104" s="18"/>
      <c r="AA104" s="18"/>
    </row>
    <row r="105" spans="1:27" ht="12.6" customHeight="1" x14ac:dyDescent="0.2">
      <c r="A105" s="368"/>
      <c r="B105" s="369"/>
      <c r="C105" s="7"/>
      <c r="D105" s="113"/>
      <c r="E105" s="7"/>
      <c r="F105" s="168">
        <f>IF(ISBLANK(D105:D124),C105:C124,D105:D124*E105:E124/100)</f>
        <v>0</v>
      </c>
      <c r="G105" s="112"/>
      <c r="H105" s="18"/>
      <c r="K105" s="18"/>
      <c r="L105" s="465"/>
      <c r="M105" s="466"/>
      <c r="N105" s="466"/>
      <c r="O105" s="466"/>
      <c r="P105" s="466"/>
      <c r="Q105" s="466"/>
      <c r="R105" s="466"/>
      <c r="S105" s="466"/>
      <c r="T105" s="466"/>
      <c r="U105" s="466"/>
      <c r="V105" s="466"/>
      <c r="W105" s="466"/>
      <c r="X105" s="466"/>
      <c r="Y105" s="467"/>
      <c r="Z105" s="18"/>
      <c r="AA105" s="18"/>
    </row>
    <row r="106" spans="1:27" ht="12.6" customHeight="1" x14ac:dyDescent="0.2">
      <c r="A106" s="368"/>
      <c r="B106" s="369"/>
      <c r="C106" s="7"/>
      <c r="D106" s="113"/>
      <c r="E106" s="7"/>
      <c r="F106" s="168">
        <f t="shared" si="5"/>
        <v>0</v>
      </c>
      <c r="G106" s="112"/>
      <c r="H106" s="18"/>
      <c r="K106" s="18"/>
      <c r="L106" s="465"/>
      <c r="M106" s="466"/>
      <c r="N106" s="466"/>
      <c r="O106" s="466"/>
      <c r="P106" s="466"/>
      <c r="Q106" s="466"/>
      <c r="R106" s="466"/>
      <c r="S106" s="466"/>
      <c r="T106" s="466"/>
      <c r="U106" s="466"/>
      <c r="V106" s="466"/>
      <c r="W106" s="466"/>
      <c r="X106" s="466"/>
      <c r="Y106" s="467"/>
      <c r="Z106" s="18"/>
      <c r="AA106" s="18"/>
    </row>
    <row r="107" spans="1:27" ht="12.6" customHeight="1" x14ac:dyDescent="0.2">
      <c r="A107" s="368"/>
      <c r="B107" s="369"/>
      <c r="C107" s="7"/>
      <c r="D107" s="113"/>
      <c r="E107" s="7"/>
      <c r="F107" s="168">
        <f t="shared" si="5"/>
        <v>0</v>
      </c>
      <c r="G107" s="112"/>
      <c r="H107" s="18"/>
      <c r="K107" s="18"/>
      <c r="L107" s="465"/>
      <c r="M107" s="466"/>
      <c r="N107" s="466"/>
      <c r="O107" s="466"/>
      <c r="P107" s="466"/>
      <c r="Q107" s="466"/>
      <c r="R107" s="466"/>
      <c r="S107" s="466"/>
      <c r="T107" s="466"/>
      <c r="U107" s="466"/>
      <c r="V107" s="466"/>
      <c r="W107" s="466"/>
      <c r="X107" s="466"/>
      <c r="Y107" s="467"/>
      <c r="Z107" s="18"/>
      <c r="AA107" s="18"/>
    </row>
    <row r="108" spans="1:27" ht="12.6" customHeight="1" x14ac:dyDescent="0.2">
      <c r="A108" s="368"/>
      <c r="B108" s="369"/>
      <c r="C108" s="7"/>
      <c r="D108" s="113"/>
      <c r="E108" s="7"/>
      <c r="F108" s="168">
        <f t="shared" si="5"/>
        <v>0</v>
      </c>
      <c r="G108" s="112"/>
      <c r="H108" s="18"/>
      <c r="K108" s="18"/>
      <c r="L108" s="465"/>
      <c r="M108" s="466"/>
      <c r="N108" s="466"/>
      <c r="O108" s="466"/>
      <c r="P108" s="466"/>
      <c r="Q108" s="466"/>
      <c r="R108" s="466"/>
      <c r="S108" s="466"/>
      <c r="T108" s="466"/>
      <c r="U108" s="466"/>
      <c r="V108" s="466"/>
      <c r="W108" s="466"/>
      <c r="X108" s="466"/>
      <c r="Y108" s="467"/>
      <c r="Z108" s="18"/>
      <c r="AA108" s="18"/>
    </row>
    <row r="109" spans="1:27" ht="12.6" customHeight="1" x14ac:dyDescent="0.2">
      <c r="A109" s="368"/>
      <c r="B109" s="369"/>
      <c r="C109" s="7"/>
      <c r="D109" s="113"/>
      <c r="E109" s="7"/>
      <c r="F109" s="168">
        <f t="shared" si="5"/>
        <v>0</v>
      </c>
      <c r="G109" s="112"/>
      <c r="H109" s="18"/>
      <c r="K109" s="18"/>
      <c r="L109" s="465"/>
      <c r="M109" s="466"/>
      <c r="N109" s="466"/>
      <c r="O109" s="466"/>
      <c r="P109" s="466"/>
      <c r="Q109" s="466"/>
      <c r="R109" s="466"/>
      <c r="S109" s="466"/>
      <c r="T109" s="466"/>
      <c r="U109" s="466"/>
      <c r="V109" s="466"/>
      <c r="W109" s="466"/>
      <c r="X109" s="466"/>
      <c r="Y109" s="467"/>
      <c r="Z109" s="18"/>
      <c r="AA109" s="18"/>
    </row>
    <row r="110" spans="1:27" ht="12.6" customHeight="1" x14ac:dyDescent="0.2">
      <c r="A110" s="370"/>
      <c r="B110" s="371"/>
      <c r="C110" s="7"/>
      <c r="D110" s="113"/>
      <c r="E110" s="7"/>
      <c r="F110" s="168">
        <f t="shared" si="5"/>
        <v>0</v>
      </c>
      <c r="G110" s="112"/>
      <c r="H110" s="18"/>
      <c r="K110" s="18"/>
      <c r="L110" s="465"/>
      <c r="M110" s="466"/>
      <c r="N110" s="466"/>
      <c r="O110" s="466"/>
      <c r="P110" s="466"/>
      <c r="Q110" s="466"/>
      <c r="R110" s="466"/>
      <c r="S110" s="466"/>
      <c r="T110" s="466"/>
      <c r="U110" s="466"/>
      <c r="V110" s="466"/>
      <c r="W110" s="466"/>
      <c r="X110" s="466"/>
      <c r="Y110" s="467"/>
      <c r="Z110" s="18"/>
      <c r="AA110" s="18"/>
    </row>
    <row r="111" spans="1:27" ht="12.6" customHeight="1" x14ac:dyDescent="0.2">
      <c r="A111" s="368"/>
      <c r="B111" s="369"/>
      <c r="C111" s="7"/>
      <c r="D111" s="113"/>
      <c r="E111" s="7"/>
      <c r="F111" s="168">
        <f t="shared" si="5"/>
        <v>0</v>
      </c>
      <c r="G111" s="112"/>
      <c r="H111" s="18"/>
      <c r="K111" s="18"/>
      <c r="L111" s="465"/>
      <c r="M111" s="466"/>
      <c r="N111" s="466"/>
      <c r="O111" s="466"/>
      <c r="P111" s="466"/>
      <c r="Q111" s="466"/>
      <c r="R111" s="466"/>
      <c r="S111" s="466"/>
      <c r="T111" s="466"/>
      <c r="U111" s="466"/>
      <c r="V111" s="466"/>
      <c r="W111" s="466"/>
      <c r="X111" s="466"/>
      <c r="Y111" s="467"/>
      <c r="Z111" s="18"/>
      <c r="AA111" s="18"/>
    </row>
    <row r="112" spans="1:27" ht="12.6" customHeight="1" x14ac:dyDescent="0.2">
      <c r="A112" s="368"/>
      <c r="B112" s="369"/>
      <c r="C112" s="7"/>
      <c r="D112" s="113"/>
      <c r="E112" s="7"/>
      <c r="F112" s="168">
        <f t="shared" si="5"/>
        <v>0</v>
      </c>
      <c r="G112" s="112"/>
      <c r="H112" s="18"/>
      <c r="K112" s="18"/>
      <c r="L112" s="465"/>
      <c r="M112" s="466"/>
      <c r="N112" s="466"/>
      <c r="O112" s="466"/>
      <c r="P112" s="466"/>
      <c r="Q112" s="466"/>
      <c r="R112" s="466"/>
      <c r="S112" s="466"/>
      <c r="T112" s="466"/>
      <c r="U112" s="466"/>
      <c r="V112" s="466"/>
      <c r="W112" s="466"/>
      <c r="X112" s="466"/>
      <c r="Y112" s="467"/>
      <c r="Z112" s="18"/>
      <c r="AA112" s="18"/>
    </row>
    <row r="113" spans="1:27" ht="13.15" customHeight="1" thickBot="1" x14ac:dyDescent="0.25">
      <c r="A113" s="114" t="s">
        <v>41</v>
      </c>
      <c r="B113" s="352"/>
      <c r="C113" s="8"/>
      <c r="D113" s="115"/>
      <c r="E113" s="8"/>
      <c r="F113" s="169">
        <f>SUM(F93:F111)</f>
        <v>0</v>
      </c>
      <c r="G113" s="116"/>
      <c r="H113" s="101"/>
      <c r="I113" s="117"/>
      <c r="J113" s="118"/>
      <c r="K113" s="118"/>
      <c r="L113" s="468"/>
      <c r="M113" s="469"/>
      <c r="N113" s="469"/>
      <c r="O113" s="469"/>
      <c r="P113" s="469"/>
      <c r="Q113" s="469"/>
      <c r="R113" s="469"/>
      <c r="S113" s="469"/>
      <c r="T113" s="469"/>
      <c r="U113" s="469"/>
      <c r="V113" s="469"/>
      <c r="W113" s="469"/>
      <c r="X113" s="469"/>
      <c r="Y113" s="470"/>
      <c r="Z113" s="18"/>
      <c r="AA113" s="18"/>
    </row>
    <row r="114" spans="1:27" ht="24" customHeight="1" x14ac:dyDescent="0.2">
      <c r="A114" s="471" t="s">
        <v>157</v>
      </c>
      <c r="B114" s="471"/>
      <c r="C114" s="471"/>
      <c r="D114" s="471"/>
      <c r="E114" s="471"/>
      <c r="F114" s="471"/>
      <c r="G114" s="119"/>
      <c r="H114" s="119"/>
      <c r="I114" s="119"/>
      <c r="J114" s="119"/>
      <c r="K114" s="120"/>
      <c r="L114" s="121"/>
      <c r="M114" s="121"/>
      <c r="N114" s="121"/>
      <c r="O114" s="121"/>
      <c r="P114" s="121"/>
      <c r="Q114" s="121"/>
      <c r="R114" s="121"/>
      <c r="S114" s="121"/>
      <c r="T114" s="121"/>
      <c r="U114" s="121"/>
      <c r="V114" s="121"/>
      <c r="W114" s="121"/>
      <c r="X114" s="121"/>
      <c r="Y114" s="121"/>
      <c r="Z114" s="18"/>
      <c r="AA114" s="18"/>
    </row>
    <row r="115" spans="1:27" s="25" customFormat="1" ht="24" customHeight="1" x14ac:dyDescent="0.2">
      <c r="A115" s="122"/>
      <c r="B115" s="122"/>
      <c r="C115" s="122"/>
      <c r="D115" s="122"/>
      <c r="E115" s="122"/>
      <c r="F115" s="122"/>
      <c r="G115" s="122"/>
      <c r="H115" s="122"/>
      <c r="I115" s="122"/>
      <c r="J115" s="122"/>
      <c r="K115" s="122"/>
      <c r="L115" s="122"/>
      <c r="M115" s="122"/>
      <c r="N115" s="122"/>
      <c r="O115" s="122"/>
      <c r="P115" s="122"/>
      <c r="Q115" s="122"/>
      <c r="R115" s="122"/>
      <c r="S115" s="122"/>
      <c r="T115" s="122"/>
      <c r="U115" s="122"/>
      <c r="V115" s="122"/>
      <c r="W115" s="122"/>
      <c r="X115" s="122"/>
      <c r="Y115" s="122"/>
    </row>
    <row r="116" spans="1:27" s="25" customFormat="1" ht="18" customHeight="1" thickBot="1" x14ac:dyDescent="0.25">
      <c r="G116" s="18"/>
      <c r="H116" s="19"/>
      <c r="I116" s="18"/>
      <c r="J116" s="123"/>
      <c r="K116" s="124"/>
      <c r="L116" s="19"/>
      <c r="M116" s="19"/>
      <c r="N116" s="19"/>
      <c r="O116" s="18"/>
      <c r="P116" s="18"/>
      <c r="Q116" s="18"/>
      <c r="R116" s="18"/>
      <c r="S116" s="18"/>
      <c r="T116" s="18"/>
      <c r="U116" s="18"/>
      <c r="V116" s="18"/>
      <c r="W116" s="18"/>
      <c r="X116" s="125"/>
    </row>
    <row r="117" spans="1:27" ht="34.5" customHeight="1" x14ac:dyDescent="0.2">
      <c r="A117" s="443" t="s">
        <v>139</v>
      </c>
      <c r="B117" s="444"/>
      <c r="C117" s="445"/>
      <c r="D117" s="445"/>
      <c r="E117" s="445"/>
      <c r="F117" s="445"/>
      <c r="G117" s="446"/>
      <c r="H117" s="123"/>
      <c r="I117" s="123"/>
      <c r="J117" s="123"/>
      <c r="K117" s="100"/>
      <c r="L117" s="18"/>
      <c r="M117" s="421" t="s">
        <v>38</v>
      </c>
      <c r="N117" s="422"/>
      <c r="O117" s="422"/>
      <c r="P117" s="422"/>
      <c r="Q117" s="422"/>
      <c r="R117" s="422"/>
      <c r="S117" s="422"/>
      <c r="T117" s="422"/>
      <c r="U117" s="422"/>
      <c r="V117" s="422"/>
      <c r="W117" s="422"/>
      <c r="X117" s="422"/>
      <c r="Y117" s="423"/>
      <c r="Z117" s="18"/>
      <c r="AA117" s="18"/>
    </row>
    <row r="118" spans="1:27" ht="34.5" hidden="1" customHeight="1" x14ac:dyDescent="0.2">
      <c r="A118" s="126" t="s">
        <v>21</v>
      </c>
      <c r="B118" s="353"/>
      <c r="C118" s="127"/>
      <c r="D118" s="127"/>
      <c r="E118" s="285" t="s">
        <v>54</v>
      </c>
      <c r="F118" s="285" t="s">
        <v>23</v>
      </c>
      <c r="G118" s="128" t="s">
        <v>55</v>
      </c>
      <c r="H118" s="100"/>
      <c r="I118" s="100"/>
      <c r="J118" s="100"/>
      <c r="K118" s="124"/>
      <c r="L118" s="18"/>
      <c r="M118" s="129" t="s">
        <v>73</v>
      </c>
      <c r="N118" s="130"/>
      <c r="O118" s="130"/>
      <c r="P118" s="130"/>
      <c r="Q118" s="130"/>
      <c r="R118" s="130"/>
      <c r="S118" s="130"/>
      <c r="T118" s="130"/>
      <c r="U118" s="130"/>
      <c r="V118" s="130"/>
      <c r="W118" s="130"/>
      <c r="X118" s="130"/>
      <c r="Y118" s="130"/>
      <c r="Z118" s="131"/>
      <c r="AA118" s="18"/>
    </row>
    <row r="119" spans="1:27" ht="45" x14ac:dyDescent="0.2">
      <c r="A119" s="126" t="s">
        <v>21</v>
      </c>
      <c r="B119" s="343" t="s">
        <v>201</v>
      </c>
      <c r="C119" s="478" t="s">
        <v>10</v>
      </c>
      <c r="D119" s="478"/>
      <c r="E119" s="285" t="s">
        <v>106</v>
      </c>
      <c r="F119" s="285" t="s">
        <v>54</v>
      </c>
      <c r="G119" s="132" t="s">
        <v>111</v>
      </c>
      <c r="H119" s="100"/>
      <c r="I119" s="100"/>
      <c r="J119" s="100"/>
      <c r="K119" s="18"/>
      <c r="M119" s="479" t="s">
        <v>116</v>
      </c>
      <c r="N119" s="466"/>
      <c r="O119" s="466"/>
      <c r="P119" s="466"/>
      <c r="Q119" s="466"/>
      <c r="R119" s="466"/>
      <c r="S119" s="466"/>
      <c r="T119" s="466"/>
      <c r="U119" s="466"/>
      <c r="V119" s="466"/>
      <c r="W119" s="466"/>
      <c r="X119" s="466"/>
      <c r="Y119" s="467"/>
      <c r="Z119" s="18"/>
      <c r="AA119" s="18"/>
    </row>
    <row r="120" spans="1:27" ht="11.25" x14ac:dyDescent="0.2">
      <c r="A120" s="133"/>
      <c r="B120" s="354"/>
      <c r="C120" s="452"/>
      <c r="D120" s="452"/>
      <c r="E120" s="134"/>
      <c r="F120" s="134"/>
      <c r="G120" s="292"/>
      <c r="H120" s="18"/>
      <c r="K120" s="18"/>
      <c r="M120" s="465"/>
      <c r="N120" s="466"/>
      <c r="O120" s="466"/>
      <c r="P120" s="466"/>
      <c r="Q120" s="466"/>
      <c r="R120" s="466"/>
      <c r="S120" s="466"/>
      <c r="T120" s="466"/>
      <c r="U120" s="466"/>
      <c r="V120" s="466"/>
      <c r="W120" s="466"/>
      <c r="X120" s="466"/>
      <c r="Y120" s="467"/>
      <c r="Z120" s="18"/>
      <c r="AA120" s="18"/>
    </row>
    <row r="121" spans="1:27" ht="11.25" x14ac:dyDescent="0.2">
      <c r="A121" s="133"/>
      <c r="B121" s="354"/>
      <c r="C121" s="452"/>
      <c r="D121" s="452"/>
      <c r="E121" s="134"/>
      <c r="F121" s="134"/>
      <c r="G121" s="292"/>
      <c r="H121" s="18"/>
      <c r="K121" s="18"/>
      <c r="M121" s="465"/>
      <c r="N121" s="466"/>
      <c r="O121" s="466"/>
      <c r="P121" s="466"/>
      <c r="Q121" s="466"/>
      <c r="R121" s="466"/>
      <c r="S121" s="466"/>
      <c r="T121" s="466"/>
      <c r="U121" s="466"/>
      <c r="V121" s="466"/>
      <c r="W121" s="466"/>
      <c r="X121" s="466"/>
      <c r="Y121" s="467"/>
      <c r="Z121" s="18"/>
      <c r="AA121" s="18"/>
    </row>
    <row r="122" spans="1:27" ht="13.5" customHeight="1" x14ac:dyDescent="0.2">
      <c r="A122" s="133"/>
      <c r="B122" s="354"/>
      <c r="C122" s="452"/>
      <c r="D122" s="452"/>
      <c r="E122" s="134"/>
      <c r="F122" s="134"/>
      <c r="G122" s="292"/>
      <c r="H122" s="18"/>
      <c r="K122" s="18"/>
      <c r="M122" s="465"/>
      <c r="N122" s="466"/>
      <c r="O122" s="466"/>
      <c r="P122" s="466"/>
      <c r="Q122" s="466"/>
      <c r="R122" s="466"/>
      <c r="S122" s="466"/>
      <c r="T122" s="466"/>
      <c r="U122" s="466"/>
      <c r="V122" s="466"/>
      <c r="W122" s="466"/>
      <c r="X122" s="466"/>
      <c r="Y122" s="467"/>
      <c r="Z122" s="18"/>
      <c r="AA122" s="18"/>
    </row>
    <row r="123" spans="1:27" ht="13.5" customHeight="1" x14ac:dyDescent="0.2">
      <c r="A123" s="133"/>
      <c r="B123" s="354"/>
      <c r="C123" s="452"/>
      <c r="D123" s="452"/>
      <c r="E123" s="134"/>
      <c r="F123" s="134"/>
      <c r="G123" s="292"/>
      <c r="H123" s="18"/>
      <c r="K123" s="18"/>
      <c r="M123" s="465"/>
      <c r="N123" s="466"/>
      <c r="O123" s="466"/>
      <c r="P123" s="466"/>
      <c r="Q123" s="466"/>
      <c r="R123" s="466"/>
      <c r="S123" s="466"/>
      <c r="T123" s="466"/>
      <c r="U123" s="466"/>
      <c r="V123" s="466"/>
      <c r="W123" s="466"/>
      <c r="X123" s="466"/>
      <c r="Y123" s="467"/>
      <c r="Z123" s="18"/>
      <c r="AA123" s="18"/>
    </row>
    <row r="124" spans="1:27" ht="13.5" customHeight="1" x14ac:dyDescent="0.2">
      <c r="A124" s="133"/>
      <c r="B124" s="354"/>
      <c r="C124" s="452"/>
      <c r="D124" s="452"/>
      <c r="E124" s="134"/>
      <c r="F124" s="134"/>
      <c r="G124" s="292"/>
      <c r="H124" s="18"/>
      <c r="K124" s="18"/>
      <c r="M124" s="465"/>
      <c r="N124" s="466"/>
      <c r="O124" s="466"/>
      <c r="P124" s="466"/>
      <c r="Q124" s="466"/>
      <c r="R124" s="466"/>
      <c r="S124" s="466"/>
      <c r="T124" s="466"/>
      <c r="U124" s="466"/>
      <c r="V124" s="466"/>
      <c r="W124" s="466"/>
      <c r="X124" s="466"/>
      <c r="Y124" s="467"/>
      <c r="Z124" s="18"/>
      <c r="AA124" s="18"/>
    </row>
    <row r="125" spans="1:27" ht="13.5" customHeight="1" x14ac:dyDescent="0.2">
      <c r="A125" s="133"/>
      <c r="B125" s="354"/>
      <c r="C125" s="452"/>
      <c r="D125" s="452"/>
      <c r="E125" s="134"/>
      <c r="F125" s="134"/>
      <c r="G125" s="292"/>
      <c r="H125" s="18"/>
      <c r="K125" s="18"/>
      <c r="M125" s="465"/>
      <c r="N125" s="466"/>
      <c r="O125" s="466"/>
      <c r="P125" s="466"/>
      <c r="Q125" s="466"/>
      <c r="R125" s="466"/>
      <c r="S125" s="466"/>
      <c r="T125" s="466"/>
      <c r="U125" s="466"/>
      <c r="V125" s="466"/>
      <c r="W125" s="466"/>
      <c r="X125" s="466"/>
      <c r="Y125" s="467"/>
      <c r="Z125" s="18"/>
      <c r="AA125" s="18"/>
    </row>
    <row r="126" spans="1:27" ht="13.5" hidden="1" customHeight="1" x14ac:dyDescent="0.2">
      <c r="A126" s="133"/>
      <c r="B126" s="354"/>
      <c r="C126" s="452"/>
      <c r="D126" s="452"/>
      <c r="E126" s="134"/>
      <c r="F126" s="134"/>
      <c r="G126" s="292"/>
      <c r="H126" s="18"/>
      <c r="K126" s="18"/>
      <c r="M126" s="465"/>
      <c r="N126" s="466"/>
      <c r="O126" s="466"/>
      <c r="P126" s="466"/>
      <c r="Q126" s="466"/>
      <c r="R126" s="466"/>
      <c r="S126" s="466"/>
      <c r="T126" s="466"/>
      <c r="U126" s="466"/>
      <c r="V126" s="466"/>
      <c r="W126" s="466"/>
      <c r="X126" s="466"/>
      <c r="Y126" s="467"/>
      <c r="Z126" s="18"/>
      <c r="AA126" s="18"/>
    </row>
    <row r="127" spans="1:27" ht="13.5" hidden="1" customHeight="1" x14ac:dyDescent="0.2">
      <c r="A127" s="133"/>
      <c r="B127" s="354"/>
      <c r="C127" s="452"/>
      <c r="D127" s="452"/>
      <c r="E127" s="134"/>
      <c r="F127" s="134"/>
      <c r="G127" s="292"/>
      <c r="H127" s="18"/>
      <c r="K127" s="18"/>
      <c r="M127" s="465"/>
      <c r="N127" s="466"/>
      <c r="O127" s="466"/>
      <c r="P127" s="466"/>
      <c r="Q127" s="466"/>
      <c r="R127" s="466"/>
      <c r="S127" s="466"/>
      <c r="T127" s="466"/>
      <c r="U127" s="466"/>
      <c r="V127" s="466"/>
      <c r="W127" s="466"/>
      <c r="X127" s="466"/>
      <c r="Y127" s="467"/>
      <c r="Z127" s="18"/>
      <c r="AA127" s="18"/>
    </row>
    <row r="128" spans="1:27" ht="13.5" hidden="1" customHeight="1" x14ac:dyDescent="0.2">
      <c r="A128" s="133"/>
      <c r="B128" s="354"/>
      <c r="C128" s="452"/>
      <c r="D128" s="452"/>
      <c r="E128" s="134"/>
      <c r="F128" s="134"/>
      <c r="G128" s="292"/>
      <c r="H128" s="18"/>
      <c r="K128" s="18"/>
      <c r="M128" s="465"/>
      <c r="N128" s="466"/>
      <c r="O128" s="466"/>
      <c r="P128" s="466"/>
      <c r="Q128" s="466"/>
      <c r="R128" s="466"/>
      <c r="S128" s="466"/>
      <c r="T128" s="466"/>
      <c r="U128" s="466"/>
      <c r="V128" s="466"/>
      <c r="W128" s="466"/>
      <c r="X128" s="466"/>
      <c r="Y128" s="467"/>
      <c r="Z128" s="18"/>
      <c r="AA128" s="18"/>
    </row>
    <row r="129" spans="1:27" ht="13.5" hidden="1" customHeight="1" x14ac:dyDescent="0.2">
      <c r="A129" s="133"/>
      <c r="B129" s="354"/>
      <c r="C129" s="452"/>
      <c r="D129" s="452"/>
      <c r="E129" s="134"/>
      <c r="F129" s="134"/>
      <c r="G129" s="292"/>
      <c r="H129" s="18"/>
      <c r="K129" s="18"/>
      <c r="M129" s="465"/>
      <c r="N129" s="466"/>
      <c r="O129" s="466"/>
      <c r="P129" s="466"/>
      <c r="Q129" s="466"/>
      <c r="R129" s="466"/>
      <c r="S129" s="466"/>
      <c r="T129" s="466"/>
      <c r="U129" s="466"/>
      <c r="V129" s="466"/>
      <c r="W129" s="466"/>
      <c r="X129" s="466"/>
      <c r="Y129" s="467"/>
      <c r="Z129" s="18"/>
      <c r="AA129" s="18"/>
    </row>
    <row r="130" spans="1:27" ht="13.5" customHeight="1" x14ac:dyDescent="0.2">
      <c r="A130" s="133"/>
      <c r="B130" s="354"/>
      <c r="C130" s="452"/>
      <c r="D130" s="452"/>
      <c r="E130" s="134"/>
      <c r="F130" s="134"/>
      <c r="G130" s="292"/>
      <c r="H130" s="18"/>
      <c r="K130" s="18"/>
      <c r="M130" s="465"/>
      <c r="N130" s="466"/>
      <c r="O130" s="466"/>
      <c r="P130" s="466"/>
      <c r="Q130" s="466"/>
      <c r="R130" s="466"/>
      <c r="S130" s="466"/>
      <c r="T130" s="466"/>
      <c r="U130" s="466"/>
      <c r="V130" s="466"/>
      <c r="W130" s="466"/>
      <c r="X130" s="466"/>
      <c r="Y130" s="467"/>
      <c r="Z130" s="18"/>
      <c r="AA130" s="18"/>
    </row>
    <row r="131" spans="1:27" ht="13.5" customHeight="1" x14ac:dyDescent="0.2">
      <c r="A131" s="133"/>
      <c r="B131" s="354"/>
      <c r="C131" s="452"/>
      <c r="D131" s="452"/>
      <c r="E131" s="134"/>
      <c r="F131" s="134"/>
      <c r="G131" s="292"/>
      <c r="H131" s="18"/>
      <c r="K131" s="18"/>
      <c r="M131" s="465"/>
      <c r="N131" s="466"/>
      <c r="O131" s="466"/>
      <c r="P131" s="466"/>
      <c r="Q131" s="466"/>
      <c r="R131" s="466"/>
      <c r="S131" s="466"/>
      <c r="T131" s="466"/>
      <c r="U131" s="466"/>
      <c r="V131" s="466"/>
      <c r="W131" s="466"/>
      <c r="X131" s="466"/>
      <c r="Y131" s="467"/>
      <c r="Z131" s="18"/>
      <c r="AA131" s="18"/>
    </row>
    <row r="132" spans="1:27" ht="13.5" customHeight="1" x14ac:dyDescent="0.2">
      <c r="A132" s="133"/>
      <c r="B132" s="354"/>
      <c r="C132" s="452"/>
      <c r="D132" s="452"/>
      <c r="E132" s="134"/>
      <c r="F132" s="134"/>
      <c r="G132" s="292"/>
      <c r="H132" s="18"/>
      <c r="K132" s="18"/>
      <c r="M132" s="465"/>
      <c r="N132" s="466"/>
      <c r="O132" s="466"/>
      <c r="P132" s="466"/>
      <c r="Q132" s="466"/>
      <c r="R132" s="466"/>
      <c r="S132" s="466"/>
      <c r="T132" s="466"/>
      <c r="U132" s="466"/>
      <c r="V132" s="466"/>
      <c r="W132" s="466"/>
      <c r="X132" s="466"/>
      <c r="Y132" s="467"/>
      <c r="Z132" s="18"/>
      <c r="AA132" s="18"/>
    </row>
    <row r="133" spans="1:27" ht="13.5" customHeight="1" x14ac:dyDescent="0.2">
      <c r="A133" s="133"/>
      <c r="B133" s="354"/>
      <c r="C133" s="452"/>
      <c r="D133" s="452"/>
      <c r="E133" s="134"/>
      <c r="F133" s="134"/>
      <c r="G133" s="292"/>
      <c r="H133" s="18"/>
      <c r="K133" s="18"/>
      <c r="M133" s="465"/>
      <c r="N133" s="466"/>
      <c r="O133" s="466"/>
      <c r="P133" s="466"/>
      <c r="Q133" s="466"/>
      <c r="R133" s="466"/>
      <c r="S133" s="466"/>
      <c r="T133" s="466"/>
      <c r="U133" s="466"/>
      <c r="V133" s="466"/>
      <c r="W133" s="466"/>
      <c r="X133" s="466"/>
      <c r="Y133" s="467"/>
      <c r="Z133" s="18"/>
      <c r="AA133" s="18"/>
    </row>
    <row r="134" spans="1:27" ht="13.5" customHeight="1" x14ac:dyDescent="0.2">
      <c r="A134" s="133"/>
      <c r="B134" s="354"/>
      <c r="C134" s="452"/>
      <c r="D134" s="452"/>
      <c r="E134" s="134"/>
      <c r="F134" s="134"/>
      <c r="G134" s="292"/>
      <c r="H134" s="18"/>
      <c r="K134" s="18"/>
      <c r="M134" s="465"/>
      <c r="N134" s="466"/>
      <c r="O134" s="466"/>
      <c r="P134" s="466"/>
      <c r="Q134" s="466"/>
      <c r="R134" s="466"/>
      <c r="S134" s="466"/>
      <c r="T134" s="466"/>
      <c r="U134" s="466"/>
      <c r="V134" s="466"/>
      <c r="W134" s="466"/>
      <c r="X134" s="466"/>
      <c r="Y134" s="467"/>
      <c r="Z134" s="18"/>
      <c r="AA134" s="18"/>
    </row>
    <row r="135" spans="1:27" ht="13.5" customHeight="1" x14ac:dyDescent="0.2">
      <c r="A135" s="133"/>
      <c r="B135" s="354"/>
      <c r="C135" s="452"/>
      <c r="D135" s="452"/>
      <c r="E135" s="134"/>
      <c r="F135" s="134"/>
      <c r="G135" s="292"/>
      <c r="H135" s="18"/>
      <c r="K135" s="18"/>
      <c r="M135" s="465"/>
      <c r="N135" s="466"/>
      <c r="O135" s="466"/>
      <c r="P135" s="466"/>
      <c r="Q135" s="466"/>
      <c r="R135" s="466"/>
      <c r="S135" s="466"/>
      <c r="T135" s="466"/>
      <c r="U135" s="466"/>
      <c r="V135" s="466"/>
      <c r="W135" s="466"/>
      <c r="X135" s="466"/>
      <c r="Y135" s="467"/>
      <c r="Z135" s="18"/>
      <c r="AA135" s="18"/>
    </row>
    <row r="136" spans="1:27" ht="13.5" customHeight="1" x14ac:dyDescent="0.2">
      <c r="A136" s="133"/>
      <c r="B136" s="354"/>
      <c r="C136" s="452"/>
      <c r="D136" s="452"/>
      <c r="E136" s="134"/>
      <c r="F136" s="134"/>
      <c r="G136" s="292"/>
      <c r="H136" s="18"/>
      <c r="K136" s="18"/>
      <c r="M136" s="465"/>
      <c r="N136" s="466"/>
      <c r="O136" s="466"/>
      <c r="P136" s="466"/>
      <c r="Q136" s="466"/>
      <c r="R136" s="466"/>
      <c r="S136" s="466"/>
      <c r="T136" s="466"/>
      <c r="U136" s="466"/>
      <c r="V136" s="466"/>
      <c r="W136" s="466"/>
      <c r="X136" s="466"/>
      <c r="Y136" s="467"/>
      <c r="Z136" s="18"/>
      <c r="AA136" s="18"/>
    </row>
    <row r="137" spans="1:27" ht="13.5" customHeight="1" x14ac:dyDescent="0.2">
      <c r="A137" s="133"/>
      <c r="B137" s="354"/>
      <c r="C137" s="452"/>
      <c r="D137" s="452"/>
      <c r="E137" s="134"/>
      <c r="F137" s="134"/>
      <c r="G137" s="292"/>
      <c r="H137" s="18"/>
      <c r="K137" s="18"/>
      <c r="M137" s="465"/>
      <c r="N137" s="466"/>
      <c r="O137" s="466"/>
      <c r="P137" s="466"/>
      <c r="Q137" s="466"/>
      <c r="R137" s="466"/>
      <c r="S137" s="466"/>
      <c r="T137" s="466"/>
      <c r="U137" s="466"/>
      <c r="V137" s="466"/>
      <c r="W137" s="466"/>
      <c r="X137" s="466"/>
      <c r="Y137" s="467"/>
      <c r="Z137" s="18"/>
      <c r="AA137" s="18"/>
    </row>
    <row r="138" spans="1:27" ht="13.5" customHeight="1" x14ac:dyDescent="0.2">
      <c r="A138" s="133"/>
      <c r="B138" s="354"/>
      <c r="C138" s="452"/>
      <c r="D138" s="452"/>
      <c r="E138" s="134"/>
      <c r="F138" s="134"/>
      <c r="G138" s="292"/>
      <c r="H138" s="18"/>
      <c r="K138" s="18"/>
      <c r="M138" s="465"/>
      <c r="N138" s="466"/>
      <c r="O138" s="466"/>
      <c r="P138" s="466"/>
      <c r="Q138" s="466"/>
      <c r="R138" s="466"/>
      <c r="S138" s="466"/>
      <c r="T138" s="466"/>
      <c r="U138" s="466"/>
      <c r="V138" s="466"/>
      <c r="W138" s="466"/>
      <c r="X138" s="466"/>
      <c r="Y138" s="467"/>
      <c r="Z138" s="18"/>
      <c r="AA138" s="18"/>
    </row>
    <row r="139" spans="1:27" ht="13.5" customHeight="1" x14ac:dyDescent="0.2">
      <c r="A139" s="133"/>
      <c r="B139" s="354"/>
      <c r="C139" s="452"/>
      <c r="D139" s="452"/>
      <c r="E139" s="134"/>
      <c r="F139" s="134"/>
      <c r="G139" s="292"/>
      <c r="H139" s="18"/>
      <c r="K139" s="18"/>
      <c r="M139" s="465"/>
      <c r="N139" s="466"/>
      <c r="O139" s="466"/>
      <c r="P139" s="466"/>
      <c r="Q139" s="466"/>
      <c r="R139" s="466"/>
      <c r="S139" s="466"/>
      <c r="T139" s="466"/>
      <c r="U139" s="466"/>
      <c r="V139" s="466"/>
      <c r="W139" s="466"/>
      <c r="X139" s="466"/>
      <c r="Y139" s="467"/>
      <c r="Z139" s="18"/>
      <c r="AA139" s="18"/>
    </row>
    <row r="140" spans="1:27" ht="23.25" customHeight="1" thickBot="1" x14ac:dyDescent="0.25">
      <c r="A140" s="23" t="s">
        <v>41</v>
      </c>
      <c r="B140" s="344"/>
      <c r="C140" s="453"/>
      <c r="D140" s="453"/>
      <c r="E140" s="284"/>
      <c r="F140" s="284"/>
      <c r="G140" s="293">
        <f>SUM(G120:G139)</f>
        <v>0</v>
      </c>
      <c r="H140" s="18"/>
      <c r="K140" s="96"/>
      <c r="L140" s="96"/>
      <c r="M140" s="468"/>
      <c r="N140" s="469"/>
      <c r="O140" s="469"/>
      <c r="P140" s="469"/>
      <c r="Q140" s="469"/>
      <c r="R140" s="469"/>
      <c r="S140" s="469"/>
      <c r="T140" s="469"/>
      <c r="U140" s="469"/>
      <c r="V140" s="469"/>
      <c r="W140" s="469"/>
      <c r="X140" s="469"/>
      <c r="Y140" s="470"/>
      <c r="Z140" s="18"/>
      <c r="AA140" s="18"/>
    </row>
    <row r="141" spans="1:27" ht="11.25" x14ac:dyDescent="0.2">
      <c r="G141" s="96"/>
      <c r="H141" s="96"/>
      <c r="I141" s="96"/>
      <c r="J141" s="96"/>
      <c r="K141" s="135"/>
      <c r="L141" s="135"/>
      <c r="M141" s="136"/>
      <c r="N141" s="96"/>
      <c r="O141" s="96"/>
      <c r="P141" s="96"/>
      <c r="Q141" s="96"/>
      <c r="R141" s="96"/>
      <c r="S141" s="96"/>
      <c r="T141" s="484"/>
      <c r="U141" s="484"/>
      <c r="V141" s="137"/>
      <c r="W141" s="137"/>
      <c r="X141" s="138"/>
      <c r="Z141" s="18"/>
      <c r="AA141" s="18"/>
    </row>
    <row r="142" spans="1:27" ht="18" customHeight="1" x14ac:dyDescent="0.2">
      <c r="G142" s="135"/>
      <c r="H142" s="135"/>
      <c r="I142" s="135"/>
      <c r="J142" s="135"/>
      <c r="K142" s="123"/>
      <c r="L142" s="18"/>
      <c r="M142" s="135"/>
      <c r="N142" s="135"/>
      <c r="O142" s="135"/>
      <c r="P142" s="135"/>
      <c r="Q142" s="135"/>
      <c r="R142" s="135"/>
      <c r="S142" s="135"/>
      <c r="T142" s="135"/>
      <c r="U142" s="139"/>
      <c r="V142" s="139"/>
      <c r="W142" s="139"/>
      <c r="X142" s="125"/>
      <c r="Z142" s="18"/>
      <c r="AA142" s="18"/>
    </row>
    <row r="143" spans="1:27" ht="37.5" hidden="1" customHeight="1" x14ac:dyDescent="0.2">
      <c r="A143" s="443" t="s">
        <v>24</v>
      </c>
      <c r="B143" s="444"/>
      <c r="C143" s="445"/>
      <c r="D143" s="445"/>
      <c r="E143" s="445"/>
      <c r="F143" s="445"/>
      <c r="G143" s="446"/>
      <c r="H143" s="123"/>
      <c r="I143" s="123"/>
      <c r="J143" s="123"/>
      <c r="K143" s="100"/>
      <c r="L143" s="18"/>
      <c r="M143" s="377" t="s">
        <v>39</v>
      </c>
      <c r="N143" s="378"/>
      <c r="O143" s="378"/>
      <c r="P143" s="378"/>
      <c r="Q143" s="378"/>
      <c r="R143" s="378"/>
      <c r="S143" s="378"/>
      <c r="T143" s="378"/>
      <c r="U143" s="378"/>
      <c r="V143" s="378"/>
      <c r="W143" s="378"/>
      <c r="X143" s="378"/>
      <c r="Y143" s="485"/>
      <c r="Z143" s="18"/>
      <c r="AA143" s="18"/>
    </row>
    <row r="144" spans="1:27" ht="37.5" hidden="1" customHeight="1" x14ac:dyDescent="0.2">
      <c r="A144" s="126" t="s">
        <v>25</v>
      </c>
      <c r="B144" s="353"/>
      <c r="C144" s="127"/>
      <c r="D144" s="127"/>
      <c r="E144" s="127"/>
      <c r="F144" s="127"/>
      <c r="G144" s="128" t="s">
        <v>23</v>
      </c>
      <c r="H144" s="100"/>
      <c r="I144" s="100"/>
      <c r="J144" s="100"/>
      <c r="K144" s="100"/>
      <c r="L144" s="100"/>
      <c r="M144" s="140" t="s">
        <v>40</v>
      </c>
      <c r="N144" s="141"/>
      <c r="O144" s="141"/>
      <c r="P144" s="141"/>
      <c r="Q144" s="141"/>
      <c r="R144" s="141"/>
      <c r="S144" s="141"/>
      <c r="T144" s="141"/>
      <c r="U144" s="141"/>
      <c r="V144" s="141"/>
      <c r="W144" s="141"/>
      <c r="X144" s="142"/>
      <c r="Y144" s="143"/>
      <c r="Z144" s="18"/>
      <c r="AA144" s="18"/>
    </row>
    <row r="145" spans="1:27" ht="12.75" hidden="1" customHeight="1" x14ac:dyDescent="0.2">
      <c r="A145" s="486" t="s">
        <v>25</v>
      </c>
      <c r="B145" s="487"/>
      <c r="C145" s="488"/>
      <c r="D145" s="488"/>
      <c r="E145" s="488"/>
      <c r="F145" s="488"/>
      <c r="G145" s="144" t="s">
        <v>111</v>
      </c>
      <c r="H145" s="100"/>
      <c r="I145" s="100"/>
      <c r="J145" s="100"/>
      <c r="K145" s="145"/>
      <c r="L145" s="18"/>
      <c r="M145" s="489" t="s">
        <v>141</v>
      </c>
      <c r="N145" s="490"/>
      <c r="O145" s="490"/>
      <c r="P145" s="490"/>
      <c r="Q145" s="490"/>
      <c r="R145" s="490"/>
      <c r="S145" s="490"/>
      <c r="T145" s="490"/>
      <c r="U145" s="490"/>
      <c r="V145" s="490"/>
      <c r="W145" s="490"/>
      <c r="X145" s="490"/>
      <c r="Y145" s="491"/>
      <c r="Z145" s="18"/>
      <c r="AA145" s="18"/>
    </row>
    <row r="146" spans="1:27" ht="12.75" hidden="1" customHeight="1" x14ac:dyDescent="0.2">
      <c r="A146" s="472"/>
      <c r="B146" s="473"/>
      <c r="C146" s="474"/>
      <c r="D146" s="474"/>
      <c r="E146" s="474"/>
      <c r="F146" s="474"/>
      <c r="G146" s="146"/>
      <c r="H146" s="145"/>
      <c r="I146" s="145"/>
      <c r="J146" s="145"/>
      <c r="K146" s="145"/>
      <c r="L146" s="18"/>
      <c r="M146" s="492"/>
      <c r="N146" s="493"/>
      <c r="O146" s="493"/>
      <c r="P146" s="493"/>
      <c r="Q146" s="493"/>
      <c r="R146" s="493"/>
      <c r="S146" s="493"/>
      <c r="T146" s="493"/>
      <c r="U146" s="493"/>
      <c r="V146" s="493"/>
      <c r="W146" s="493"/>
      <c r="X146" s="493"/>
      <c r="Y146" s="494"/>
      <c r="Z146" s="18"/>
      <c r="AA146" s="18"/>
    </row>
    <row r="147" spans="1:27" ht="12.75" hidden="1" customHeight="1" x14ac:dyDescent="0.2">
      <c r="A147" s="472"/>
      <c r="B147" s="473"/>
      <c r="C147" s="474"/>
      <c r="D147" s="474"/>
      <c r="E147" s="474"/>
      <c r="F147" s="474"/>
      <c r="G147" s="146"/>
      <c r="H147" s="100"/>
      <c r="I147" s="145"/>
      <c r="J147" s="145"/>
      <c r="K147" s="145"/>
      <c r="L147" s="18"/>
      <c r="M147" s="492"/>
      <c r="N147" s="493"/>
      <c r="O147" s="493"/>
      <c r="P147" s="493"/>
      <c r="Q147" s="493"/>
      <c r="R147" s="493"/>
      <c r="S147" s="493"/>
      <c r="T147" s="493"/>
      <c r="U147" s="493"/>
      <c r="V147" s="493"/>
      <c r="W147" s="493"/>
      <c r="X147" s="493"/>
      <c r="Y147" s="494"/>
      <c r="Z147" s="18"/>
      <c r="AA147" s="18"/>
    </row>
    <row r="148" spans="1:27" ht="12.75" hidden="1" customHeight="1" x14ac:dyDescent="0.2">
      <c r="A148" s="472"/>
      <c r="B148" s="473"/>
      <c r="C148" s="474"/>
      <c r="D148" s="474"/>
      <c r="E148" s="474"/>
      <c r="F148" s="474"/>
      <c r="G148" s="146"/>
      <c r="H148" s="145"/>
      <c r="I148" s="145"/>
      <c r="J148" s="145"/>
      <c r="K148" s="145"/>
      <c r="L148" s="18"/>
      <c r="M148" s="492"/>
      <c r="N148" s="493"/>
      <c r="O148" s="493"/>
      <c r="P148" s="493"/>
      <c r="Q148" s="493"/>
      <c r="R148" s="493"/>
      <c r="S148" s="493"/>
      <c r="T148" s="493"/>
      <c r="U148" s="493"/>
      <c r="V148" s="493"/>
      <c r="W148" s="493"/>
      <c r="X148" s="493"/>
      <c r="Y148" s="494"/>
      <c r="Z148" s="18"/>
      <c r="AA148" s="18"/>
    </row>
    <row r="149" spans="1:27" ht="13.5" hidden="1" customHeight="1" x14ac:dyDescent="0.2">
      <c r="A149" s="472"/>
      <c r="B149" s="473"/>
      <c r="C149" s="474"/>
      <c r="D149" s="474"/>
      <c r="E149" s="474"/>
      <c r="F149" s="474"/>
      <c r="G149" s="146"/>
      <c r="H149" s="100"/>
      <c r="I149" s="145"/>
      <c r="J149" s="145"/>
      <c r="K149" s="145"/>
      <c r="L149" s="18"/>
      <c r="M149" s="492"/>
      <c r="N149" s="493"/>
      <c r="O149" s="493"/>
      <c r="P149" s="493"/>
      <c r="Q149" s="493"/>
      <c r="R149" s="493"/>
      <c r="S149" s="493"/>
      <c r="T149" s="493"/>
      <c r="U149" s="493"/>
      <c r="V149" s="493"/>
      <c r="W149" s="493"/>
      <c r="X149" s="493"/>
      <c r="Y149" s="494"/>
      <c r="Z149" s="18"/>
      <c r="AA149" s="18"/>
    </row>
    <row r="150" spans="1:27" ht="13.5" hidden="1" customHeight="1" x14ac:dyDescent="0.2">
      <c r="A150" s="472"/>
      <c r="B150" s="473"/>
      <c r="C150" s="474"/>
      <c r="D150" s="474"/>
      <c r="E150" s="474"/>
      <c r="F150" s="474"/>
      <c r="G150" s="146"/>
      <c r="H150" s="145"/>
      <c r="I150" s="145"/>
      <c r="J150" s="145"/>
      <c r="K150" s="145"/>
      <c r="L150" s="18"/>
      <c r="M150" s="492"/>
      <c r="N150" s="493"/>
      <c r="O150" s="493"/>
      <c r="P150" s="493"/>
      <c r="Q150" s="493"/>
      <c r="R150" s="493"/>
      <c r="S150" s="493"/>
      <c r="T150" s="493"/>
      <c r="U150" s="493"/>
      <c r="V150" s="493"/>
      <c r="W150" s="493"/>
      <c r="X150" s="493"/>
      <c r="Y150" s="494"/>
      <c r="Z150" s="18"/>
      <c r="AA150" s="18"/>
    </row>
    <row r="151" spans="1:27" ht="13.5" hidden="1" customHeight="1" x14ac:dyDescent="0.2">
      <c r="A151" s="472"/>
      <c r="B151" s="473"/>
      <c r="C151" s="474"/>
      <c r="D151" s="474"/>
      <c r="E151" s="474"/>
      <c r="F151" s="474"/>
      <c r="G151" s="146"/>
      <c r="H151" s="100"/>
      <c r="I151" s="145"/>
      <c r="J151" s="145"/>
      <c r="K151" s="145"/>
      <c r="L151" s="18"/>
      <c r="M151" s="492"/>
      <c r="N151" s="493"/>
      <c r="O151" s="493"/>
      <c r="P151" s="493"/>
      <c r="Q151" s="493"/>
      <c r="R151" s="493"/>
      <c r="S151" s="493"/>
      <c r="T151" s="493"/>
      <c r="U151" s="493"/>
      <c r="V151" s="493"/>
      <c r="W151" s="493"/>
      <c r="X151" s="493"/>
      <c r="Y151" s="494"/>
      <c r="Z151" s="18"/>
      <c r="AA151" s="18"/>
    </row>
    <row r="152" spans="1:27" ht="13.5" hidden="1" customHeight="1" x14ac:dyDescent="0.2">
      <c r="A152" s="472"/>
      <c r="B152" s="473"/>
      <c r="C152" s="474"/>
      <c r="D152" s="474"/>
      <c r="E152" s="474"/>
      <c r="F152" s="474"/>
      <c r="G152" s="146"/>
      <c r="H152" s="145"/>
      <c r="I152" s="145"/>
      <c r="J152" s="145"/>
      <c r="K152" s="145"/>
      <c r="L152" s="18"/>
      <c r="M152" s="492"/>
      <c r="N152" s="493"/>
      <c r="O152" s="493"/>
      <c r="P152" s="493"/>
      <c r="Q152" s="493"/>
      <c r="R152" s="493"/>
      <c r="S152" s="493"/>
      <c r="T152" s="493"/>
      <c r="U152" s="493"/>
      <c r="V152" s="493"/>
      <c r="W152" s="493"/>
      <c r="X152" s="493"/>
      <c r="Y152" s="494"/>
      <c r="Z152" s="18"/>
      <c r="AA152" s="18"/>
    </row>
    <row r="153" spans="1:27" ht="13.5" hidden="1" customHeight="1" x14ac:dyDescent="0.2">
      <c r="A153" s="472"/>
      <c r="B153" s="473"/>
      <c r="C153" s="474"/>
      <c r="D153" s="474"/>
      <c r="E153" s="474"/>
      <c r="F153" s="474"/>
      <c r="G153" s="146"/>
      <c r="H153" s="100"/>
      <c r="I153" s="145"/>
      <c r="J153" s="145"/>
      <c r="K153" s="145"/>
      <c r="L153" s="18"/>
      <c r="M153" s="492"/>
      <c r="N153" s="493"/>
      <c r="O153" s="493"/>
      <c r="P153" s="493"/>
      <c r="Q153" s="493"/>
      <c r="R153" s="493"/>
      <c r="S153" s="493"/>
      <c r="T153" s="493"/>
      <c r="U153" s="493"/>
      <c r="V153" s="493"/>
      <c r="W153" s="493"/>
      <c r="X153" s="493"/>
      <c r="Y153" s="494"/>
      <c r="Z153" s="18"/>
      <c r="AA153" s="18"/>
    </row>
    <row r="154" spans="1:27" ht="13.5" hidden="1" customHeight="1" x14ac:dyDescent="0.2">
      <c r="A154" s="472"/>
      <c r="B154" s="473"/>
      <c r="C154" s="474"/>
      <c r="D154" s="474"/>
      <c r="E154" s="474"/>
      <c r="F154" s="474"/>
      <c r="G154" s="146"/>
      <c r="H154" s="145"/>
      <c r="I154" s="145"/>
      <c r="J154" s="145"/>
      <c r="K154" s="145"/>
      <c r="L154" s="18"/>
      <c r="M154" s="492"/>
      <c r="N154" s="493"/>
      <c r="O154" s="493"/>
      <c r="P154" s="493"/>
      <c r="Q154" s="493"/>
      <c r="R154" s="493"/>
      <c r="S154" s="493"/>
      <c r="T154" s="493"/>
      <c r="U154" s="493"/>
      <c r="V154" s="493"/>
      <c r="W154" s="493"/>
      <c r="X154" s="493"/>
      <c r="Y154" s="494"/>
      <c r="Z154" s="18"/>
      <c r="AA154" s="18"/>
    </row>
    <row r="155" spans="1:27" ht="13.5" hidden="1" customHeight="1" thickBot="1" x14ac:dyDescent="0.25">
      <c r="A155" s="475" t="s">
        <v>41</v>
      </c>
      <c r="B155" s="476"/>
      <c r="C155" s="477"/>
      <c r="D155" s="477"/>
      <c r="E155" s="477"/>
      <c r="F155" s="477"/>
      <c r="G155" s="173">
        <f>SUM(G146:G154)</f>
        <v>0</v>
      </c>
      <c r="H155" s="145"/>
      <c r="I155" s="145"/>
      <c r="J155" s="145"/>
      <c r="K155" s="145"/>
      <c r="L155" s="145"/>
      <c r="M155" s="495"/>
      <c r="N155" s="496"/>
      <c r="O155" s="496"/>
      <c r="P155" s="496"/>
      <c r="Q155" s="496"/>
      <c r="R155" s="496"/>
      <c r="S155" s="496"/>
      <c r="T155" s="496"/>
      <c r="U155" s="496"/>
      <c r="V155" s="496"/>
      <c r="W155" s="496"/>
      <c r="X155" s="496"/>
      <c r="Y155" s="497"/>
      <c r="Z155" s="18"/>
      <c r="AA155" s="18"/>
    </row>
    <row r="156" spans="1:27" ht="11.25" x14ac:dyDescent="0.2">
      <c r="G156" s="147"/>
      <c r="H156" s="145"/>
      <c r="I156" s="147"/>
      <c r="J156" s="147"/>
      <c r="K156" s="147"/>
      <c r="Z156" s="18"/>
      <c r="AA156" s="18"/>
    </row>
    <row r="157" spans="1:27" ht="11.25" x14ac:dyDescent="0.2">
      <c r="G157" s="147"/>
      <c r="H157" s="145"/>
      <c r="I157" s="147"/>
      <c r="J157" s="147"/>
      <c r="K157" s="147"/>
      <c r="Z157" s="18"/>
      <c r="AA157" s="18"/>
    </row>
    <row r="158" spans="1:27" ht="15" customHeight="1" thickBot="1" x14ac:dyDescent="0.25">
      <c r="A158" s="498" t="s">
        <v>101</v>
      </c>
      <c r="B158" s="498"/>
      <c r="C158" s="498"/>
      <c r="D158" s="498"/>
      <c r="E158" s="498"/>
      <c r="F158" s="498"/>
      <c r="G158" s="498"/>
      <c r="H158" s="498"/>
      <c r="I158" s="498"/>
      <c r="J158" s="498"/>
      <c r="K158" s="498"/>
      <c r="L158" s="498"/>
      <c r="M158" s="498"/>
      <c r="N158" s="498"/>
      <c r="Z158" s="18"/>
      <c r="AA158" s="18"/>
    </row>
    <row r="159" spans="1:27" ht="15" customHeight="1" x14ac:dyDescent="0.2">
      <c r="A159" s="499" t="s">
        <v>53</v>
      </c>
      <c r="B159" s="500"/>
      <c r="C159" s="500"/>
      <c r="D159" s="500"/>
      <c r="E159" s="501"/>
      <c r="F159" s="289" t="s">
        <v>65</v>
      </c>
      <c r="G159" s="289" t="s">
        <v>57</v>
      </c>
      <c r="H159" s="289" t="s">
        <v>58</v>
      </c>
      <c r="I159" s="289" t="s">
        <v>59</v>
      </c>
      <c r="J159" s="289" t="s">
        <v>60</v>
      </c>
      <c r="K159" s="289" t="s">
        <v>61</v>
      </c>
      <c r="L159" s="505" t="s">
        <v>41</v>
      </c>
      <c r="M159" s="506"/>
      <c r="N159" s="507"/>
      <c r="Z159" s="18"/>
      <c r="AA159" s="18"/>
    </row>
    <row r="160" spans="1:27" ht="15" customHeight="1" thickBot="1" x14ac:dyDescent="0.25">
      <c r="A160" s="502"/>
      <c r="B160" s="503"/>
      <c r="C160" s="503"/>
      <c r="D160" s="503"/>
      <c r="E160" s="504"/>
      <c r="F160" s="283">
        <f t="shared" ref="F160:K160" si="6">R66</f>
        <v>0</v>
      </c>
      <c r="G160" s="283">
        <f t="shared" si="6"/>
        <v>0</v>
      </c>
      <c r="H160" s="283">
        <f t="shared" si="6"/>
        <v>0</v>
      </c>
      <c r="I160" s="283">
        <f t="shared" si="6"/>
        <v>0</v>
      </c>
      <c r="J160" s="283">
        <f t="shared" si="6"/>
        <v>0</v>
      </c>
      <c r="K160" s="283">
        <f t="shared" si="6"/>
        <v>0</v>
      </c>
      <c r="L160" s="508">
        <f>SUM(F160:K160)</f>
        <v>0</v>
      </c>
      <c r="M160" s="508"/>
      <c r="N160" s="509"/>
      <c r="Z160" s="18"/>
      <c r="AA160" s="18"/>
    </row>
    <row r="161" spans="1:27" ht="15" customHeight="1" x14ac:dyDescent="0.2">
      <c r="A161" s="510" t="s">
        <v>26</v>
      </c>
      <c r="B161" s="511"/>
      <c r="C161" s="512"/>
      <c r="D161" s="512"/>
      <c r="E161" s="512"/>
      <c r="F161" s="513"/>
      <c r="G161" s="514"/>
      <c r="H161" s="514"/>
      <c r="I161" s="514"/>
      <c r="J161" s="514"/>
      <c r="K161" s="515"/>
      <c r="L161" s="516">
        <f>Y66</f>
        <v>0</v>
      </c>
      <c r="M161" s="516"/>
      <c r="N161" s="517"/>
      <c r="Z161" s="18"/>
      <c r="AA161" s="18"/>
    </row>
    <row r="162" spans="1:27" ht="15" customHeight="1" x14ac:dyDescent="0.2">
      <c r="A162" s="408" t="s">
        <v>12</v>
      </c>
      <c r="B162" s="480"/>
      <c r="C162" s="409"/>
      <c r="D162" s="409"/>
      <c r="E162" s="409"/>
      <c r="F162" s="481"/>
      <c r="G162" s="481"/>
      <c r="H162" s="481"/>
      <c r="I162" s="481"/>
      <c r="J162" s="481"/>
      <c r="K162" s="481"/>
      <c r="L162" s="482">
        <f>Y93</f>
        <v>0</v>
      </c>
      <c r="M162" s="482"/>
      <c r="N162" s="483"/>
      <c r="Z162" s="18"/>
      <c r="AA162" s="18"/>
    </row>
    <row r="163" spans="1:27" ht="15" customHeight="1" x14ac:dyDescent="0.2">
      <c r="A163" s="408" t="s">
        <v>27</v>
      </c>
      <c r="B163" s="480"/>
      <c r="C163" s="409"/>
      <c r="D163" s="409"/>
      <c r="E163" s="409"/>
      <c r="F163" s="481"/>
      <c r="G163" s="481"/>
      <c r="H163" s="481"/>
      <c r="I163" s="481"/>
      <c r="J163" s="481"/>
      <c r="K163" s="481"/>
      <c r="L163" s="482">
        <f>G140</f>
        <v>0</v>
      </c>
      <c r="M163" s="482"/>
      <c r="N163" s="483"/>
      <c r="Z163" s="18"/>
      <c r="AA163" s="18"/>
    </row>
    <row r="164" spans="1:27" ht="15" hidden="1" customHeight="1" x14ac:dyDescent="0.2">
      <c r="A164" s="408" t="s">
        <v>28</v>
      </c>
      <c r="B164" s="480"/>
      <c r="C164" s="409"/>
      <c r="D164" s="409"/>
      <c r="E164" s="409"/>
      <c r="F164" s="481"/>
      <c r="G164" s="481"/>
      <c r="H164" s="481"/>
      <c r="I164" s="481"/>
      <c r="J164" s="481"/>
      <c r="K164" s="481"/>
      <c r="L164" s="482">
        <f>G155</f>
        <v>0</v>
      </c>
      <c r="M164" s="482"/>
      <c r="N164" s="483"/>
      <c r="Z164" s="18"/>
      <c r="AA164" s="18"/>
    </row>
    <row r="165" spans="1:27" ht="15" customHeight="1" x14ac:dyDescent="0.2">
      <c r="A165" s="454" t="s">
        <v>127</v>
      </c>
      <c r="B165" s="521"/>
      <c r="C165" s="455"/>
      <c r="D165" s="455"/>
      <c r="E165" s="455"/>
      <c r="F165" s="481"/>
      <c r="G165" s="481"/>
      <c r="H165" s="481"/>
      <c r="I165" s="481"/>
      <c r="J165" s="481"/>
      <c r="K165" s="481"/>
      <c r="L165" s="522">
        <f>SUM(L161:N164)</f>
        <v>0</v>
      </c>
      <c r="M165" s="522"/>
      <c r="N165" s="523"/>
      <c r="Z165" s="18"/>
      <c r="AA165" s="18"/>
    </row>
    <row r="166" spans="1:27" ht="15" customHeight="1" x14ac:dyDescent="0.2">
      <c r="A166" s="408" t="s">
        <v>105</v>
      </c>
      <c r="B166" s="480"/>
      <c r="C166" s="409"/>
      <c r="D166" s="409"/>
      <c r="E166" s="409"/>
      <c r="F166" s="481"/>
      <c r="G166" s="481"/>
      <c r="H166" s="481"/>
      <c r="I166" s="481"/>
      <c r="J166" s="481"/>
      <c r="K166" s="481"/>
      <c r="L166" s="524"/>
      <c r="M166" s="524"/>
      <c r="N166" s="525"/>
      <c r="O166" s="67"/>
      <c r="P166" s="20"/>
      <c r="Z166" s="18"/>
      <c r="AA166" s="18"/>
    </row>
    <row r="167" spans="1:27" ht="15" customHeight="1" thickBot="1" x14ac:dyDescent="0.25">
      <c r="A167" s="526" t="s">
        <v>76</v>
      </c>
      <c r="B167" s="527"/>
      <c r="C167" s="528"/>
      <c r="D167" s="528"/>
      <c r="E167" s="528"/>
      <c r="F167" s="453"/>
      <c r="G167" s="453"/>
      <c r="H167" s="453"/>
      <c r="I167" s="453"/>
      <c r="J167" s="453"/>
      <c r="K167" s="453"/>
      <c r="L167" s="508">
        <f>L165*L166</f>
        <v>0</v>
      </c>
      <c r="M167" s="508"/>
      <c r="N167" s="509"/>
      <c r="O167" s="67"/>
      <c r="P167" s="20"/>
      <c r="Z167" s="18"/>
      <c r="AA167" s="18"/>
    </row>
    <row r="168" spans="1:27" ht="26.25" customHeight="1" thickBot="1" x14ac:dyDescent="0.25">
      <c r="L168" s="148"/>
      <c r="M168" s="148"/>
      <c r="N168" s="148"/>
      <c r="O168" s="148"/>
      <c r="P168" s="148"/>
      <c r="Q168" s="148"/>
      <c r="R168" s="148"/>
      <c r="S168" s="148"/>
      <c r="T168" s="148"/>
      <c r="U168" s="148"/>
      <c r="V168" s="148"/>
      <c r="W168" s="148"/>
      <c r="X168" s="148"/>
      <c r="Y168" s="148"/>
    </row>
    <row r="169" spans="1:27" ht="39.75" customHeight="1" thickBot="1" x14ac:dyDescent="0.25">
      <c r="A169" s="518" t="s">
        <v>195</v>
      </c>
      <c r="B169" s="519"/>
      <c r="C169" s="519"/>
      <c r="D169" s="519"/>
      <c r="E169" s="519"/>
      <c r="F169" s="519"/>
      <c r="G169" s="519"/>
      <c r="H169" s="519"/>
      <c r="I169" s="519"/>
      <c r="J169" s="519"/>
      <c r="K169" s="519"/>
      <c r="L169" s="519"/>
      <c r="M169" s="519"/>
      <c r="N169" s="519"/>
      <c r="O169" s="519"/>
      <c r="P169" s="519"/>
      <c r="Q169" s="519"/>
      <c r="R169" s="519"/>
      <c r="S169" s="519"/>
      <c r="T169" s="519"/>
      <c r="U169" s="519"/>
      <c r="V169" s="519"/>
      <c r="W169" s="519"/>
      <c r="X169" s="519"/>
      <c r="Y169" s="520"/>
    </row>
    <row r="176" spans="1:27" ht="15" x14ac:dyDescent="0.2">
      <c r="G176" s="149"/>
    </row>
  </sheetData>
  <sheetProtection password="C666" sheet="1" formatColumns="0" formatRows="0"/>
  <mergeCells count="178">
    <mergeCell ref="A169:Y169"/>
    <mergeCell ref="A165:E165"/>
    <mergeCell ref="F165:K165"/>
    <mergeCell ref="L165:N165"/>
    <mergeCell ref="A166:E166"/>
    <mergeCell ref="F166:K166"/>
    <mergeCell ref="L166:N166"/>
    <mergeCell ref="A167:E167"/>
    <mergeCell ref="F167:K167"/>
    <mergeCell ref="L167:N167"/>
    <mergeCell ref="A163:E163"/>
    <mergeCell ref="F163:K163"/>
    <mergeCell ref="L163:N163"/>
    <mergeCell ref="A164:E164"/>
    <mergeCell ref="F164:K164"/>
    <mergeCell ref="L164:N164"/>
    <mergeCell ref="A158:N158"/>
    <mergeCell ref="A159:E160"/>
    <mergeCell ref="L159:N159"/>
    <mergeCell ref="L160:N160"/>
    <mergeCell ref="A161:E161"/>
    <mergeCell ref="F161:K161"/>
    <mergeCell ref="L161:N161"/>
    <mergeCell ref="A162:E162"/>
    <mergeCell ref="F162:K162"/>
    <mergeCell ref="L162:N162"/>
    <mergeCell ref="T141:U141"/>
    <mergeCell ref="A143:G143"/>
    <mergeCell ref="M143:Y143"/>
    <mergeCell ref="A145:F145"/>
    <mergeCell ref="M145:Y155"/>
    <mergeCell ref="A146:F146"/>
    <mergeCell ref="A147:F147"/>
    <mergeCell ref="A148:F148"/>
    <mergeCell ref="A149:F149"/>
    <mergeCell ref="A150:F150"/>
    <mergeCell ref="A151:F151"/>
    <mergeCell ref="A152:F152"/>
    <mergeCell ref="A153:F153"/>
    <mergeCell ref="A154:F154"/>
    <mergeCell ref="A155:F155"/>
    <mergeCell ref="C119:D119"/>
    <mergeCell ref="M119:Y140"/>
    <mergeCell ref="C120:D120"/>
    <mergeCell ref="C121:D121"/>
    <mergeCell ref="C122:D122"/>
    <mergeCell ref="C123:D123"/>
    <mergeCell ref="C124:D124"/>
    <mergeCell ref="C125:D125"/>
    <mergeCell ref="C135:D135"/>
    <mergeCell ref="C136:D136"/>
    <mergeCell ref="C137:D137"/>
    <mergeCell ref="C126:D126"/>
    <mergeCell ref="C127:D127"/>
    <mergeCell ref="C128:D128"/>
    <mergeCell ref="C129:D129"/>
    <mergeCell ref="C130:D130"/>
    <mergeCell ref="C131:D131"/>
    <mergeCell ref="L97:Y97"/>
    <mergeCell ref="L98:Y113"/>
    <mergeCell ref="A114:F114"/>
    <mergeCell ref="C132:D132"/>
    <mergeCell ref="C133:D133"/>
    <mergeCell ref="C134:D134"/>
    <mergeCell ref="L88:X88"/>
    <mergeCell ref="L89:X89"/>
    <mergeCell ref="A90:F90"/>
    <mergeCell ref="C138:D138"/>
    <mergeCell ref="C139:D139"/>
    <mergeCell ref="C140:D140"/>
    <mergeCell ref="L91:X91"/>
    <mergeCell ref="L92:Y92"/>
    <mergeCell ref="L93:X93"/>
    <mergeCell ref="L94:Y94"/>
    <mergeCell ref="A83:F83"/>
    <mergeCell ref="L83:Y83"/>
    <mergeCell ref="A84:F84"/>
    <mergeCell ref="A117:G117"/>
    <mergeCell ref="M117:Y117"/>
    <mergeCell ref="L85:X85"/>
    <mergeCell ref="L86:X86"/>
    <mergeCell ref="A87:F87"/>
    <mergeCell ref="L87:X87"/>
    <mergeCell ref="A88:F88"/>
    <mergeCell ref="A65:D65"/>
    <mergeCell ref="A66:E66"/>
    <mergeCell ref="A67:Y67"/>
    <mergeCell ref="L90:Y90"/>
    <mergeCell ref="A69:Y69"/>
    <mergeCell ref="A70:Y70"/>
    <mergeCell ref="G71:W71"/>
    <mergeCell ref="H72:K72"/>
    <mergeCell ref="M72:P72"/>
    <mergeCell ref="A81:Y81"/>
    <mergeCell ref="A53:D53"/>
    <mergeCell ref="A54:D54"/>
    <mergeCell ref="A55:D55"/>
    <mergeCell ref="L84:X84"/>
    <mergeCell ref="A59:D59"/>
    <mergeCell ref="A60:D60"/>
    <mergeCell ref="A61:D61"/>
    <mergeCell ref="A62:D62"/>
    <mergeCell ref="A63:D63"/>
    <mergeCell ref="A64:D64"/>
    <mergeCell ref="A45:D45"/>
    <mergeCell ref="A46:D46"/>
    <mergeCell ref="A47:D47"/>
    <mergeCell ref="A50:D50"/>
    <mergeCell ref="A51:D51"/>
    <mergeCell ref="A52:D52"/>
    <mergeCell ref="A37:D37"/>
    <mergeCell ref="A38:D38"/>
    <mergeCell ref="A39:D39"/>
    <mergeCell ref="A56:D56"/>
    <mergeCell ref="A57:D57"/>
    <mergeCell ref="A58:D58"/>
    <mergeCell ref="A41:D41"/>
    <mergeCell ref="A42:D42"/>
    <mergeCell ref="A43:D43"/>
    <mergeCell ref="A44:D44"/>
    <mergeCell ref="A29:D29"/>
    <mergeCell ref="A30:D30"/>
    <mergeCell ref="A31:D31"/>
    <mergeCell ref="A48:D48"/>
    <mergeCell ref="A49:D49"/>
    <mergeCell ref="A32:D32"/>
    <mergeCell ref="A33:D33"/>
    <mergeCell ref="A34:D34"/>
    <mergeCell ref="A35:D35"/>
    <mergeCell ref="A36:D36"/>
    <mergeCell ref="A23:D23"/>
    <mergeCell ref="A24:D24"/>
    <mergeCell ref="A25:D25"/>
    <mergeCell ref="A26:D26"/>
    <mergeCell ref="A27:D27"/>
    <mergeCell ref="A28:D28"/>
    <mergeCell ref="A2:Y2"/>
    <mergeCell ref="A4:Y4"/>
    <mergeCell ref="A10:Y10"/>
    <mergeCell ref="A14:D14"/>
    <mergeCell ref="A19:D19"/>
    <mergeCell ref="R13:X13"/>
    <mergeCell ref="A15:D15"/>
    <mergeCell ref="B5:Y5"/>
    <mergeCell ref="B6:Y6"/>
    <mergeCell ref="B7:Y7"/>
    <mergeCell ref="B8:Y8"/>
    <mergeCell ref="A21:D21"/>
    <mergeCell ref="A22:D22"/>
    <mergeCell ref="A20:D20"/>
    <mergeCell ref="A93:B93"/>
    <mergeCell ref="A95:B95"/>
    <mergeCell ref="A12:Y12"/>
    <mergeCell ref="A13:E13"/>
    <mergeCell ref="F13:K13"/>
    <mergeCell ref="L13:Q13"/>
    <mergeCell ref="A16:D16"/>
    <mergeCell ref="A17:D17"/>
    <mergeCell ref="A18:D18"/>
    <mergeCell ref="A40:D40"/>
    <mergeCell ref="A96:B96"/>
    <mergeCell ref="A94:B94"/>
    <mergeCell ref="A97:B97"/>
    <mergeCell ref="A98:B98"/>
    <mergeCell ref="A99:B99"/>
    <mergeCell ref="A100:B100"/>
    <mergeCell ref="A101:B101"/>
    <mergeCell ref="A102:B102"/>
    <mergeCell ref="A103:B103"/>
    <mergeCell ref="A104:B104"/>
    <mergeCell ref="A105:B105"/>
    <mergeCell ref="A106:B106"/>
    <mergeCell ref="A107:B107"/>
    <mergeCell ref="A108:B108"/>
    <mergeCell ref="A109:B109"/>
    <mergeCell ref="A111:B111"/>
    <mergeCell ref="A110:B110"/>
    <mergeCell ref="A112:B112"/>
  </mergeCells>
  <conditionalFormatting sqref="L15:P65">
    <cfRule type="expression" dxfId="7" priority="2" stopIfTrue="1">
      <formula>OR($E15="f",$E15="o")</formula>
    </cfRule>
  </conditionalFormatting>
  <conditionalFormatting sqref="F15:K65">
    <cfRule type="expression" dxfId="6" priority="1" stopIfTrue="1">
      <formula>$E15="o"</formula>
    </cfRule>
  </conditionalFormatting>
  <dataValidations count="7">
    <dataValidation type="custom" operator="equal" showErrorMessage="1" error="Bij personen die factureren of onbezoldigden mogen geen extralegale voordelen ingevuld worden.  Bij anderen mag x ingevuld worden indien van toepassing." promptTitle="gfd" prompt="sfdsqfdsqfsq" sqref="L37:P65">
      <formula1>IF(OR($E37="z",$E37="o"),L37="",L37="x")</formula1>
    </dataValidation>
    <dataValidation type="custom" showErrorMessage="1" error="Gelieve w (werknemers), wv (werknemers met variabel loon, o (onbezoldigden) of f (facturerenden) in te vullen. Wanneer extralegale voordelen aangekruist zijn mag de personeelscode geen &quot;f&quot; of &quot;o&quot; zijn." sqref="E65">
      <formula1>IF(COUNTA(L65:P65)&gt;0,OR(E65="w",E65="wv"),OR(E65="w",E65="wv",E65="f",E65="o"))</formula1>
    </dataValidation>
    <dataValidation type="custom" showInputMessage="1" showErrorMessage="1" error="Gelieve eerst de code in te vullen.  Wanneer code o (onbezoldigd) ingevuld wordt mogen geen brutolonen opgegeven worden." sqref="F15:K65">
      <formula1>IF($E15="o",F15="",IF($E15="",F15="",F15&gt;0))</formula1>
    </dataValidation>
    <dataValidation allowBlank="1" showInputMessage="1" showErrorMessage="1" promptTitle="Grote kost" prompt="Gelieve hiernaast het toelichtingsveld te lezen alvorens deze rubriek in te vullen." sqref="G146"/>
    <dataValidation type="list" allowBlank="1" showInputMessage="1" showErrorMessage="1" error="Gelieve w, wv, f of o in te vullen," sqref="E15:E64">
      <formula1>$A$1:$E$1</formula1>
    </dataValidation>
    <dataValidation type="whole" allowBlank="1" showInputMessage="1" showErrorMessage="1" error="Gelieve een bedrag lager dan 20.000 EUR in te vullen" sqref="E86">
      <formula1>0</formula1>
      <formula2>20000</formula2>
    </dataValidation>
    <dataValidation type="custom" operator="equal" showErrorMessage="1" error="Bij personen die factureren of onbezoldigden mogen geen extralegale voordelen ingevuld worden.  Bij anderen mag x ingevuld worden indien van toepassing." promptTitle="gfd" prompt="sfdsqfdsqfsq" sqref="L15:P36">
      <formula1>IF(OR($E15="f",$E15="o"),L15="",L15="x")</formula1>
    </dataValidation>
  </dataValidations>
  <pageMargins left="0.47244094488188981" right="0.47244094488188981" top="0.31496062992125984" bottom="0.35433070866141736" header="0.15748031496062992" footer="0.15748031496062992"/>
  <pageSetup paperSize="9" scale="67" fitToHeight="0" orientation="landscape" r:id="rId1"/>
  <headerFooter alignWithMargins="0">
    <oddFooter>&amp;L&amp;F&amp;C&amp;A&amp;R&amp;P/&amp;N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V182"/>
  <sheetViews>
    <sheetView zoomScaleNormal="100" workbookViewId="0">
      <selection activeCell="S1" sqref="S1"/>
    </sheetView>
  </sheetViews>
  <sheetFormatPr defaultRowHeight="12.75" x14ac:dyDescent="0.2"/>
  <cols>
    <col min="1" max="1" width="36.140625" style="18" customWidth="1"/>
    <col min="2" max="2" width="19.85546875" style="18" customWidth="1"/>
    <col min="3" max="3" width="12" style="19" customWidth="1"/>
    <col min="4" max="4" width="14.42578125" style="18" customWidth="1"/>
    <col min="5" max="5" width="11.140625" style="18" customWidth="1"/>
    <col min="6" max="6" width="12.140625" style="19" customWidth="1"/>
    <col min="7" max="10" width="11.140625" style="19" customWidth="1"/>
    <col min="11" max="11" width="8.7109375" style="19" customWidth="1"/>
    <col min="12" max="17" width="10.7109375" style="18" customWidth="1"/>
    <col min="18" max="18" width="13.28515625" style="18" customWidth="1"/>
    <col min="19" max="19" width="10.42578125" style="18" customWidth="1"/>
    <col min="20" max="21" width="10.42578125" style="20" customWidth="1"/>
    <col min="22" max="24" width="10.42578125" style="18" customWidth="1"/>
    <col min="25" max="16384" width="9.140625" style="18"/>
  </cols>
  <sheetData>
    <row r="1" spans="1:256" s="22" customFormat="1" ht="30.75" customHeight="1" x14ac:dyDescent="0.2">
      <c r="A1" s="394" t="str">
        <f>"Kostenstaat aanvraag : " &amp; C6</f>
        <v xml:space="preserve">Kostenstaat aanvraag : </v>
      </c>
      <c r="B1" s="394"/>
      <c r="C1" s="394"/>
      <c r="D1" s="394"/>
      <c r="E1" s="394"/>
      <c r="F1" s="394"/>
      <c r="G1" s="394"/>
      <c r="H1" s="394"/>
      <c r="I1" s="394"/>
      <c r="J1" s="394"/>
      <c r="K1" s="394"/>
      <c r="L1" s="394"/>
      <c r="M1" s="394"/>
      <c r="N1" s="394"/>
      <c r="O1" s="394"/>
      <c r="P1" s="394"/>
      <c r="Q1" s="394"/>
      <c r="R1" s="394"/>
      <c r="S1" s="21"/>
      <c r="T1" s="21"/>
    </row>
    <row r="2" spans="1:256" ht="13.5" thickBot="1" x14ac:dyDescent="0.25"/>
    <row r="3" spans="1:256" x14ac:dyDescent="0.2">
      <c r="A3" s="395" t="s">
        <v>102</v>
      </c>
      <c r="B3" s="396"/>
      <c r="C3" s="397"/>
      <c r="D3" s="397"/>
      <c r="E3" s="397"/>
      <c r="F3" s="397"/>
      <c r="G3" s="397"/>
      <c r="H3" s="397"/>
      <c r="I3" s="397"/>
      <c r="J3" s="397"/>
      <c r="K3" s="397"/>
      <c r="L3" s="397"/>
      <c r="M3" s="397"/>
      <c r="N3" s="397"/>
      <c r="O3" s="397"/>
      <c r="P3" s="397"/>
      <c r="Q3" s="397"/>
      <c r="R3" s="398"/>
      <c r="S3" s="20"/>
      <c r="U3" s="18"/>
    </row>
    <row r="4" spans="1:256" x14ac:dyDescent="0.2">
      <c r="A4" s="17" t="s">
        <v>92</v>
      </c>
      <c r="B4" s="388"/>
      <c r="C4" s="389"/>
      <c r="D4" s="389"/>
      <c r="E4" s="389"/>
      <c r="F4" s="389"/>
      <c r="G4" s="389"/>
      <c r="H4" s="389"/>
      <c r="I4" s="389"/>
      <c r="J4" s="389"/>
      <c r="K4" s="389"/>
      <c r="L4" s="389"/>
      <c r="M4" s="389"/>
      <c r="N4" s="389"/>
      <c r="O4" s="389"/>
      <c r="P4" s="389"/>
      <c r="Q4" s="389"/>
      <c r="R4" s="390"/>
      <c r="S4" s="20"/>
      <c r="U4" s="18"/>
    </row>
    <row r="5" spans="1:256" x14ac:dyDescent="0.2">
      <c r="A5" s="17" t="s">
        <v>93</v>
      </c>
      <c r="B5" s="388"/>
      <c r="C5" s="389"/>
      <c r="D5" s="389"/>
      <c r="E5" s="389"/>
      <c r="F5" s="389"/>
      <c r="G5" s="389"/>
      <c r="H5" s="389"/>
      <c r="I5" s="389"/>
      <c r="J5" s="389"/>
      <c r="K5" s="389"/>
      <c r="L5" s="389"/>
      <c r="M5" s="389"/>
      <c r="N5" s="389"/>
      <c r="O5" s="389"/>
      <c r="P5" s="389"/>
      <c r="Q5" s="389"/>
      <c r="R5" s="390"/>
      <c r="S5" s="20"/>
      <c r="U5" s="18"/>
    </row>
    <row r="6" spans="1:256" x14ac:dyDescent="0.2">
      <c r="A6" s="17" t="s">
        <v>95</v>
      </c>
      <c r="B6" s="388"/>
      <c r="C6" s="389"/>
      <c r="D6" s="389"/>
      <c r="E6" s="389"/>
      <c r="F6" s="389"/>
      <c r="G6" s="389"/>
      <c r="H6" s="389"/>
      <c r="I6" s="389"/>
      <c r="J6" s="389"/>
      <c r="K6" s="389"/>
      <c r="L6" s="389"/>
      <c r="M6" s="389"/>
      <c r="N6" s="389"/>
      <c r="O6" s="389"/>
      <c r="P6" s="389"/>
      <c r="Q6" s="389"/>
      <c r="R6" s="390"/>
      <c r="S6" s="20"/>
      <c r="U6" s="18"/>
    </row>
    <row r="7" spans="1:256" ht="27.6" customHeight="1" thickBot="1" x14ac:dyDescent="0.25">
      <c r="A7" s="244" t="s">
        <v>96</v>
      </c>
      <c r="B7" s="391"/>
      <c r="C7" s="392"/>
      <c r="D7" s="392"/>
      <c r="E7" s="392"/>
      <c r="F7" s="392"/>
      <c r="G7" s="392"/>
      <c r="H7" s="392"/>
      <c r="I7" s="392"/>
      <c r="J7" s="392"/>
      <c r="K7" s="392"/>
      <c r="L7" s="392"/>
      <c r="M7" s="392"/>
      <c r="N7" s="392"/>
      <c r="O7" s="392"/>
      <c r="P7" s="392"/>
      <c r="Q7" s="392"/>
      <c r="R7" s="393"/>
      <c r="S7" s="20"/>
      <c r="U7" s="18"/>
    </row>
    <row r="9" spans="1:256" ht="11.25" x14ac:dyDescent="0.2">
      <c r="A9" s="101"/>
      <c r="B9" s="101"/>
      <c r="C9" s="101"/>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c r="AV9" s="101"/>
      <c r="AW9" s="101"/>
      <c r="AX9" s="101"/>
      <c r="AY9" s="101"/>
      <c r="AZ9" s="101"/>
      <c r="BA9" s="101"/>
      <c r="BB9" s="101"/>
      <c r="BC9" s="101"/>
      <c r="BD9" s="101"/>
      <c r="BE9" s="101"/>
      <c r="BF9" s="101"/>
      <c r="BG9" s="101"/>
      <c r="BH9" s="101"/>
      <c r="BI9" s="101"/>
      <c r="BJ9" s="101"/>
      <c r="BK9" s="101"/>
      <c r="BL9" s="101"/>
      <c r="BM9" s="101"/>
      <c r="BN9" s="101"/>
      <c r="BO9" s="101"/>
      <c r="BP9" s="101"/>
      <c r="BQ9" s="101"/>
      <c r="BR9" s="101"/>
      <c r="BS9" s="101"/>
      <c r="BT9" s="101"/>
      <c r="BU9" s="101"/>
      <c r="BV9" s="101"/>
      <c r="BW9" s="101"/>
      <c r="BX9" s="101"/>
      <c r="BY9" s="101"/>
      <c r="BZ9" s="101"/>
      <c r="CA9" s="101"/>
      <c r="CB9" s="101"/>
      <c r="CC9" s="101"/>
      <c r="CD9" s="101"/>
      <c r="CE9" s="101"/>
      <c r="CF9" s="101"/>
      <c r="CG9" s="101"/>
      <c r="CH9" s="101"/>
      <c r="CI9" s="101"/>
      <c r="CJ9" s="101"/>
      <c r="CK9" s="101"/>
      <c r="CL9" s="101"/>
      <c r="CM9" s="101"/>
      <c r="CN9" s="101"/>
      <c r="CO9" s="101"/>
      <c r="CP9" s="101"/>
      <c r="CQ9" s="101"/>
      <c r="CR9" s="101"/>
      <c r="CS9" s="101"/>
      <c r="CT9" s="101"/>
      <c r="CU9" s="101"/>
      <c r="CV9" s="101"/>
      <c r="CW9" s="101"/>
      <c r="CX9" s="101"/>
      <c r="CY9" s="101"/>
      <c r="CZ9" s="101"/>
      <c r="DA9" s="101"/>
      <c r="DB9" s="101"/>
      <c r="DC9" s="101"/>
      <c r="DD9" s="101"/>
      <c r="DE9" s="101"/>
      <c r="DF9" s="101"/>
      <c r="DG9" s="101"/>
      <c r="DH9" s="101"/>
      <c r="DI9" s="101"/>
      <c r="DJ9" s="101"/>
      <c r="DK9" s="101"/>
      <c r="DL9" s="101"/>
      <c r="DM9" s="101"/>
      <c r="DN9" s="101"/>
      <c r="DO9" s="101"/>
      <c r="DP9" s="101"/>
      <c r="DQ9" s="101"/>
      <c r="DR9" s="101"/>
      <c r="DS9" s="101"/>
      <c r="DT9" s="101"/>
      <c r="DU9" s="101"/>
      <c r="DV9" s="101"/>
      <c r="DW9" s="101"/>
      <c r="DX9" s="101"/>
      <c r="DY9" s="101"/>
      <c r="DZ9" s="101"/>
      <c r="EA9" s="101"/>
      <c r="EB9" s="101"/>
      <c r="EC9" s="101"/>
      <c r="ED9" s="101"/>
      <c r="EE9" s="101"/>
      <c r="EF9" s="101"/>
      <c r="EG9" s="101"/>
      <c r="EH9" s="101"/>
      <c r="EI9" s="101"/>
      <c r="EJ9" s="101"/>
      <c r="EK9" s="101"/>
      <c r="EL9" s="101"/>
      <c r="EM9" s="101"/>
      <c r="EN9" s="101"/>
      <c r="EO9" s="101"/>
      <c r="EP9" s="101"/>
      <c r="EQ9" s="101"/>
      <c r="ER9" s="101"/>
      <c r="ES9" s="101"/>
      <c r="ET9" s="101"/>
      <c r="EU9" s="101"/>
      <c r="EV9" s="101"/>
      <c r="EW9" s="101"/>
      <c r="EX9" s="101"/>
      <c r="EY9" s="101"/>
      <c r="EZ9" s="101"/>
      <c r="FA9" s="101"/>
      <c r="FB9" s="101"/>
      <c r="FC9" s="101"/>
      <c r="FD9" s="101"/>
      <c r="FE9" s="101"/>
      <c r="FF9" s="101"/>
      <c r="FG9" s="101"/>
      <c r="FH9" s="101"/>
      <c r="FI9" s="101"/>
      <c r="FJ9" s="101"/>
      <c r="FK9" s="101"/>
      <c r="FL9" s="101"/>
      <c r="FM9" s="101"/>
      <c r="FN9" s="101"/>
      <c r="FO9" s="101"/>
      <c r="FP9" s="101"/>
      <c r="FQ9" s="101"/>
      <c r="FR9" s="101"/>
      <c r="FS9" s="101"/>
      <c r="FT9" s="101"/>
      <c r="FU9" s="101"/>
      <c r="FV9" s="101"/>
      <c r="FW9" s="101"/>
      <c r="FX9" s="101"/>
      <c r="FY9" s="101"/>
      <c r="FZ9" s="101"/>
      <c r="GA9" s="101"/>
      <c r="GB9" s="101"/>
      <c r="GC9" s="101"/>
      <c r="GD9" s="101"/>
      <c r="GE9" s="101"/>
      <c r="GF9" s="101"/>
      <c r="GG9" s="101"/>
      <c r="GH9" s="101"/>
      <c r="GI9" s="101"/>
      <c r="GJ9" s="101"/>
      <c r="GK9" s="101"/>
      <c r="GL9" s="101"/>
      <c r="GM9" s="101"/>
      <c r="GN9" s="101"/>
      <c r="GO9" s="101"/>
      <c r="GP9" s="101"/>
      <c r="GQ9" s="101"/>
      <c r="GR9" s="101"/>
      <c r="GS9" s="101"/>
      <c r="GT9" s="101"/>
      <c r="GU9" s="101"/>
      <c r="GV9" s="101"/>
      <c r="GW9" s="101"/>
      <c r="GX9" s="101"/>
      <c r="GY9" s="101"/>
      <c r="GZ9" s="101"/>
      <c r="HA9" s="101"/>
      <c r="HB9" s="101"/>
      <c r="HC9" s="101"/>
      <c r="HD9" s="101"/>
      <c r="HE9" s="101"/>
      <c r="HF9" s="101"/>
      <c r="HG9" s="101"/>
      <c r="HH9" s="101"/>
      <c r="HI9" s="101"/>
      <c r="HJ9" s="101"/>
      <c r="HK9" s="101"/>
      <c r="HL9" s="101"/>
      <c r="HM9" s="101"/>
      <c r="HN9" s="101"/>
      <c r="HO9" s="101"/>
      <c r="HP9" s="101"/>
      <c r="HQ9" s="101"/>
      <c r="HR9" s="101"/>
      <c r="HS9" s="101"/>
      <c r="HT9" s="101"/>
      <c r="HU9" s="101"/>
      <c r="HV9" s="101"/>
      <c r="HW9" s="101"/>
      <c r="HX9" s="101"/>
      <c r="HY9" s="101"/>
      <c r="HZ9" s="101"/>
      <c r="IA9" s="101"/>
      <c r="IB9" s="101"/>
      <c r="IC9" s="101"/>
      <c r="ID9" s="101"/>
      <c r="IE9" s="101"/>
      <c r="IF9" s="101"/>
      <c r="IG9" s="101"/>
      <c r="IH9" s="101"/>
      <c r="II9" s="101"/>
      <c r="IJ9" s="101"/>
      <c r="IK9" s="101"/>
      <c r="IL9" s="101"/>
      <c r="IM9" s="101"/>
      <c r="IN9" s="101"/>
      <c r="IO9" s="101"/>
      <c r="IP9" s="101"/>
      <c r="IQ9" s="101"/>
      <c r="IR9" s="101"/>
      <c r="IS9" s="101"/>
      <c r="IT9" s="101"/>
      <c r="IU9" s="101"/>
      <c r="IV9" s="101"/>
    </row>
    <row r="10" spans="1:256" ht="42.75" customHeight="1" x14ac:dyDescent="0.2">
      <c r="A10" s="545" t="s">
        <v>109</v>
      </c>
      <c r="B10" s="546"/>
      <c r="C10" s="546"/>
      <c r="D10" s="546"/>
      <c r="E10" s="546"/>
      <c r="F10" s="546"/>
      <c r="G10" s="546"/>
      <c r="H10" s="546"/>
      <c r="I10" s="546"/>
      <c r="J10" s="546"/>
      <c r="K10" s="546"/>
      <c r="L10" s="546"/>
      <c r="M10" s="546"/>
      <c r="N10" s="546"/>
      <c r="O10" s="546"/>
      <c r="P10" s="546"/>
      <c r="Q10" s="546"/>
      <c r="R10" s="546"/>
      <c r="T10" s="18"/>
      <c r="U10" s="18"/>
    </row>
    <row r="11" spans="1:256" s="25" customFormat="1" ht="11.25" customHeight="1" thickBot="1" x14ac:dyDescent="0.25">
      <c r="A11" s="553"/>
      <c r="B11" s="554"/>
      <c r="C11" s="554"/>
      <c r="D11" s="554"/>
      <c r="E11" s="554"/>
      <c r="F11" s="554"/>
      <c r="G11" s="554"/>
      <c r="H11" s="554"/>
      <c r="I11" s="554"/>
      <c r="J11" s="554"/>
      <c r="K11" s="554"/>
      <c r="L11" s="554"/>
      <c r="M11" s="554"/>
      <c r="N11" s="554"/>
      <c r="O11" s="554"/>
      <c r="P11" s="554"/>
      <c r="Q11" s="554"/>
      <c r="R11" s="554"/>
    </row>
    <row r="12" spans="1:256" ht="31.5" hidden="1" customHeight="1" x14ac:dyDescent="0.2">
      <c r="A12" s="555" t="s">
        <v>31</v>
      </c>
      <c r="B12" s="556"/>
      <c r="C12" s="556"/>
      <c r="D12" s="556"/>
      <c r="E12" s="556"/>
      <c r="F12" s="556"/>
      <c r="G12" s="556"/>
      <c r="H12" s="556"/>
      <c r="I12" s="556"/>
      <c r="J12" s="556"/>
      <c r="K12" s="556"/>
      <c r="L12" s="556"/>
      <c r="M12" s="556"/>
      <c r="N12" s="556"/>
      <c r="O12" s="556"/>
      <c r="P12" s="556"/>
      <c r="Q12" s="556"/>
      <c r="R12" s="557"/>
      <c r="T12" s="18"/>
      <c r="U12" s="18"/>
    </row>
    <row r="13" spans="1:256" ht="38.25" customHeight="1" thickBot="1" x14ac:dyDescent="0.25">
      <c r="A13" s="547"/>
      <c r="B13" s="548"/>
      <c r="C13" s="549"/>
      <c r="D13" s="505"/>
      <c r="E13" s="550" t="s">
        <v>158</v>
      </c>
      <c r="F13" s="551"/>
      <c r="G13" s="551"/>
      <c r="H13" s="551"/>
      <c r="I13" s="551"/>
      <c r="J13" s="552"/>
      <c r="K13" s="550" t="s">
        <v>117</v>
      </c>
      <c r="L13" s="551"/>
      <c r="M13" s="551"/>
      <c r="N13" s="551"/>
      <c r="O13" s="551"/>
      <c r="P13" s="551"/>
      <c r="Q13" s="552"/>
      <c r="R13" s="174" t="s">
        <v>108</v>
      </c>
      <c r="T13" s="18"/>
      <c r="U13" s="18"/>
    </row>
    <row r="14" spans="1:256" ht="53.25" hidden="1" customHeight="1" x14ac:dyDescent="0.2">
      <c r="A14" s="175"/>
      <c r="B14" s="355"/>
      <c r="C14" s="176"/>
      <c r="D14" s="177"/>
      <c r="E14" s="175"/>
      <c r="F14" s="176"/>
      <c r="G14" s="176"/>
      <c r="H14" s="176"/>
      <c r="I14" s="176"/>
      <c r="J14" s="178"/>
      <c r="K14" s="175"/>
      <c r="L14" s="176"/>
      <c r="M14" s="176"/>
      <c r="N14" s="176"/>
      <c r="O14" s="176"/>
      <c r="P14" s="176"/>
      <c r="Q14" s="178"/>
      <c r="R14" s="179"/>
      <c r="T14" s="18"/>
      <c r="U14" s="18"/>
    </row>
    <row r="15" spans="1:256" s="183" customFormat="1" ht="44.25" customHeight="1" thickBot="1" x14ac:dyDescent="0.25">
      <c r="A15" s="539" t="s">
        <v>99</v>
      </c>
      <c r="B15" s="540"/>
      <c r="C15" s="541"/>
      <c r="D15" s="542"/>
      <c r="E15" s="180" t="s">
        <v>1</v>
      </c>
      <c r="F15" s="181" t="s">
        <v>2</v>
      </c>
      <c r="G15" s="181" t="s">
        <v>3</v>
      </c>
      <c r="H15" s="181" t="s">
        <v>5</v>
      </c>
      <c r="I15" s="181" t="s">
        <v>62</v>
      </c>
      <c r="J15" s="182" t="s">
        <v>63</v>
      </c>
      <c r="K15" s="180" t="s">
        <v>1</v>
      </c>
      <c r="L15" s="181" t="s">
        <v>2</v>
      </c>
      <c r="M15" s="181" t="s">
        <v>3</v>
      </c>
      <c r="N15" s="181" t="s">
        <v>5</v>
      </c>
      <c r="O15" s="181" t="s">
        <v>62</v>
      </c>
      <c r="P15" s="181" t="s">
        <v>63</v>
      </c>
      <c r="Q15" s="182" t="s">
        <v>19</v>
      </c>
      <c r="R15" s="174"/>
    </row>
    <row r="16" spans="1:256" s="183" customFormat="1" ht="12" x14ac:dyDescent="0.2">
      <c r="A16" s="558"/>
      <c r="B16" s="559"/>
      <c r="C16" s="560"/>
      <c r="D16" s="561"/>
      <c r="E16" s="184"/>
      <c r="F16" s="185"/>
      <c r="G16" s="185"/>
      <c r="H16" s="185"/>
      <c r="I16" s="185"/>
      <c r="J16" s="186"/>
      <c r="K16" s="43"/>
      <c r="L16" s="44"/>
      <c r="M16" s="44"/>
      <c r="N16" s="44"/>
      <c r="O16" s="44"/>
      <c r="P16" s="44"/>
      <c r="Q16" s="245">
        <f t="shared" ref="Q16:Q51" si="0">$K$16:$K$66+$L$16:$L$66+$M$16:$M$66+$N$16:$N$66+$O$16:$O$66+$P$16:$P$66</f>
        <v>0</v>
      </c>
      <c r="R16" s="294">
        <f t="shared" ref="R16:R51" si="1">($E$16:$E$66*$K$16:$K$66+$F$16:$F$66*$L$16:$L$66+$G$16:$G$66*$M$16:$M$66+$H$16:$H$66*$N$16:$N$66+$I$16:$I$66*$O$16:$O$66+$J$16:$J$66*$P$16:$P$66)/12</f>
        <v>0</v>
      </c>
    </row>
    <row r="17" spans="1:18" s="183" customFormat="1" ht="12" x14ac:dyDescent="0.2">
      <c r="A17" s="535"/>
      <c r="B17" s="536"/>
      <c r="C17" s="537"/>
      <c r="D17" s="538"/>
      <c r="E17" s="187"/>
      <c r="F17" s="188"/>
      <c r="G17" s="188"/>
      <c r="H17" s="188"/>
      <c r="I17" s="188"/>
      <c r="J17" s="189"/>
      <c r="K17" s="54"/>
      <c r="L17" s="55"/>
      <c r="M17" s="55"/>
      <c r="N17" s="55"/>
      <c r="O17" s="55"/>
      <c r="P17" s="55"/>
      <c r="Q17" s="246">
        <f t="shared" si="0"/>
        <v>0</v>
      </c>
      <c r="R17" s="295">
        <f t="shared" si="1"/>
        <v>0</v>
      </c>
    </row>
    <row r="18" spans="1:18" s="183" customFormat="1" ht="12" x14ac:dyDescent="0.2">
      <c r="A18" s="535"/>
      <c r="B18" s="536"/>
      <c r="C18" s="537"/>
      <c r="D18" s="538"/>
      <c r="E18" s="187"/>
      <c r="F18" s="188"/>
      <c r="G18" s="188"/>
      <c r="H18" s="188"/>
      <c r="I18" s="188"/>
      <c r="J18" s="189"/>
      <c r="K18" s="54"/>
      <c r="L18" s="55"/>
      <c r="M18" s="55"/>
      <c r="N18" s="55"/>
      <c r="O18" s="55"/>
      <c r="P18" s="55"/>
      <c r="Q18" s="246">
        <f t="shared" si="0"/>
        <v>0</v>
      </c>
      <c r="R18" s="295">
        <f t="shared" si="1"/>
        <v>0</v>
      </c>
    </row>
    <row r="19" spans="1:18" s="183" customFormat="1" ht="12" x14ac:dyDescent="0.2">
      <c r="A19" s="535"/>
      <c r="B19" s="536"/>
      <c r="C19" s="537"/>
      <c r="D19" s="538"/>
      <c r="E19" s="187"/>
      <c r="F19" s="188"/>
      <c r="G19" s="188"/>
      <c r="H19" s="188"/>
      <c r="I19" s="188"/>
      <c r="J19" s="189"/>
      <c r="K19" s="54"/>
      <c r="L19" s="55"/>
      <c r="M19" s="55"/>
      <c r="N19" s="55"/>
      <c r="O19" s="55"/>
      <c r="P19" s="55"/>
      <c r="Q19" s="246">
        <f t="shared" si="0"/>
        <v>0</v>
      </c>
      <c r="R19" s="295">
        <f t="shared" si="1"/>
        <v>0</v>
      </c>
    </row>
    <row r="20" spans="1:18" s="183" customFormat="1" ht="12" x14ac:dyDescent="0.2">
      <c r="A20" s="535"/>
      <c r="B20" s="536"/>
      <c r="C20" s="537"/>
      <c r="D20" s="538"/>
      <c r="E20" s="187"/>
      <c r="F20" s="188"/>
      <c r="G20" s="188"/>
      <c r="H20" s="188"/>
      <c r="I20" s="188"/>
      <c r="J20" s="189"/>
      <c r="K20" s="54"/>
      <c r="L20" s="55"/>
      <c r="M20" s="55"/>
      <c r="N20" s="55"/>
      <c r="O20" s="55"/>
      <c r="P20" s="55"/>
      <c r="Q20" s="246">
        <f t="shared" si="0"/>
        <v>0</v>
      </c>
      <c r="R20" s="295">
        <f t="shared" si="1"/>
        <v>0</v>
      </c>
    </row>
    <row r="21" spans="1:18" s="183" customFormat="1" ht="12" x14ac:dyDescent="0.2">
      <c r="A21" s="535"/>
      <c r="B21" s="536"/>
      <c r="C21" s="537"/>
      <c r="D21" s="538"/>
      <c r="E21" s="187"/>
      <c r="F21" s="188"/>
      <c r="G21" s="188"/>
      <c r="H21" s="188"/>
      <c r="I21" s="188"/>
      <c r="J21" s="189"/>
      <c r="K21" s="54"/>
      <c r="L21" s="55"/>
      <c r="M21" s="55"/>
      <c r="N21" s="55"/>
      <c r="O21" s="55"/>
      <c r="P21" s="55"/>
      <c r="Q21" s="246">
        <f t="shared" si="0"/>
        <v>0</v>
      </c>
      <c r="R21" s="295">
        <f t="shared" si="1"/>
        <v>0</v>
      </c>
    </row>
    <row r="22" spans="1:18" s="183" customFormat="1" ht="12" x14ac:dyDescent="0.2">
      <c r="A22" s="535"/>
      <c r="B22" s="536"/>
      <c r="C22" s="537"/>
      <c r="D22" s="538"/>
      <c r="E22" s="187"/>
      <c r="F22" s="188"/>
      <c r="G22" s="188"/>
      <c r="H22" s="188"/>
      <c r="I22" s="188"/>
      <c r="J22" s="189"/>
      <c r="K22" s="54"/>
      <c r="L22" s="55"/>
      <c r="M22" s="55"/>
      <c r="N22" s="55"/>
      <c r="O22" s="55"/>
      <c r="P22" s="55"/>
      <c r="Q22" s="246">
        <f t="shared" si="0"/>
        <v>0</v>
      </c>
      <c r="R22" s="295">
        <f t="shared" si="1"/>
        <v>0</v>
      </c>
    </row>
    <row r="23" spans="1:18" s="183" customFormat="1" ht="12" x14ac:dyDescent="0.2">
      <c r="A23" s="535"/>
      <c r="B23" s="536"/>
      <c r="C23" s="537"/>
      <c r="D23" s="538"/>
      <c r="E23" s="187"/>
      <c r="F23" s="188"/>
      <c r="G23" s="188"/>
      <c r="H23" s="188"/>
      <c r="I23" s="188"/>
      <c r="J23" s="189"/>
      <c r="K23" s="54"/>
      <c r="L23" s="55"/>
      <c r="M23" s="55"/>
      <c r="N23" s="55"/>
      <c r="O23" s="55"/>
      <c r="P23" s="55"/>
      <c r="Q23" s="246">
        <f t="shared" si="0"/>
        <v>0</v>
      </c>
      <c r="R23" s="295">
        <f t="shared" si="1"/>
        <v>0</v>
      </c>
    </row>
    <row r="24" spans="1:18" s="183" customFormat="1" ht="12" x14ac:dyDescent="0.2">
      <c r="A24" s="535"/>
      <c r="B24" s="536"/>
      <c r="C24" s="537"/>
      <c r="D24" s="538"/>
      <c r="E24" s="187"/>
      <c r="F24" s="188"/>
      <c r="G24" s="188"/>
      <c r="H24" s="188"/>
      <c r="I24" s="188"/>
      <c r="J24" s="189"/>
      <c r="K24" s="54"/>
      <c r="L24" s="55"/>
      <c r="M24" s="55"/>
      <c r="N24" s="55"/>
      <c r="O24" s="55"/>
      <c r="P24" s="55"/>
      <c r="Q24" s="246">
        <f t="shared" si="0"/>
        <v>0</v>
      </c>
      <c r="R24" s="295">
        <f t="shared" si="1"/>
        <v>0</v>
      </c>
    </row>
    <row r="25" spans="1:18" s="183" customFormat="1" ht="12" x14ac:dyDescent="0.2">
      <c r="A25" s="535"/>
      <c r="B25" s="536"/>
      <c r="C25" s="537"/>
      <c r="D25" s="538"/>
      <c r="E25" s="187"/>
      <c r="F25" s="188"/>
      <c r="G25" s="188"/>
      <c r="H25" s="188"/>
      <c r="I25" s="188"/>
      <c r="J25" s="189"/>
      <c r="K25" s="54"/>
      <c r="L25" s="55"/>
      <c r="M25" s="55"/>
      <c r="N25" s="55"/>
      <c r="O25" s="55"/>
      <c r="P25" s="55"/>
      <c r="Q25" s="246">
        <f t="shared" si="0"/>
        <v>0</v>
      </c>
      <c r="R25" s="295">
        <f t="shared" si="1"/>
        <v>0</v>
      </c>
    </row>
    <row r="26" spans="1:18" s="183" customFormat="1" ht="12" x14ac:dyDescent="0.2">
      <c r="A26" s="535"/>
      <c r="B26" s="536"/>
      <c r="C26" s="537"/>
      <c r="D26" s="538"/>
      <c r="E26" s="187"/>
      <c r="F26" s="188"/>
      <c r="G26" s="188"/>
      <c r="H26" s="188"/>
      <c r="I26" s="188"/>
      <c r="J26" s="189"/>
      <c r="K26" s="54"/>
      <c r="L26" s="55"/>
      <c r="M26" s="55"/>
      <c r="N26" s="55"/>
      <c r="O26" s="55"/>
      <c r="P26" s="55"/>
      <c r="Q26" s="246">
        <f t="shared" si="0"/>
        <v>0</v>
      </c>
      <c r="R26" s="295">
        <f t="shared" si="1"/>
        <v>0</v>
      </c>
    </row>
    <row r="27" spans="1:18" s="183" customFormat="1" ht="12" x14ac:dyDescent="0.2">
      <c r="A27" s="535"/>
      <c r="B27" s="536"/>
      <c r="C27" s="537"/>
      <c r="D27" s="538"/>
      <c r="E27" s="187"/>
      <c r="F27" s="188"/>
      <c r="G27" s="188"/>
      <c r="H27" s="188"/>
      <c r="I27" s="188"/>
      <c r="J27" s="189"/>
      <c r="K27" s="54"/>
      <c r="L27" s="55"/>
      <c r="M27" s="55"/>
      <c r="N27" s="55"/>
      <c r="O27" s="55"/>
      <c r="P27" s="55"/>
      <c r="Q27" s="246">
        <f t="shared" si="0"/>
        <v>0</v>
      </c>
      <c r="R27" s="295">
        <f t="shared" si="1"/>
        <v>0</v>
      </c>
    </row>
    <row r="28" spans="1:18" s="183" customFormat="1" ht="12" x14ac:dyDescent="0.2">
      <c r="A28" s="535"/>
      <c r="B28" s="536"/>
      <c r="C28" s="537"/>
      <c r="D28" s="538"/>
      <c r="E28" s="187"/>
      <c r="F28" s="188"/>
      <c r="G28" s="188"/>
      <c r="H28" s="188"/>
      <c r="I28" s="188"/>
      <c r="J28" s="189"/>
      <c r="K28" s="54"/>
      <c r="L28" s="55"/>
      <c r="M28" s="55"/>
      <c r="N28" s="55"/>
      <c r="O28" s="55"/>
      <c r="P28" s="55"/>
      <c r="Q28" s="246">
        <f t="shared" si="0"/>
        <v>0</v>
      </c>
      <c r="R28" s="295">
        <f t="shared" si="1"/>
        <v>0</v>
      </c>
    </row>
    <row r="29" spans="1:18" s="183" customFormat="1" ht="12" x14ac:dyDescent="0.2">
      <c r="A29" s="535"/>
      <c r="B29" s="536"/>
      <c r="C29" s="537"/>
      <c r="D29" s="538"/>
      <c r="E29" s="187"/>
      <c r="F29" s="188"/>
      <c r="G29" s="188"/>
      <c r="H29" s="188"/>
      <c r="I29" s="188"/>
      <c r="J29" s="189"/>
      <c r="K29" s="54"/>
      <c r="L29" s="55"/>
      <c r="M29" s="55"/>
      <c r="N29" s="55"/>
      <c r="O29" s="55"/>
      <c r="P29" s="55"/>
      <c r="Q29" s="246">
        <f t="shared" si="0"/>
        <v>0</v>
      </c>
      <c r="R29" s="295">
        <f t="shared" si="1"/>
        <v>0</v>
      </c>
    </row>
    <row r="30" spans="1:18" s="183" customFormat="1" ht="12" x14ac:dyDescent="0.2">
      <c r="A30" s="535"/>
      <c r="B30" s="536"/>
      <c r="C30" s="537"/>
      <c r="D30" s="538"/>
      <c r="E30" s="187"/>
      <c r="F30" s="188"/>
      <c r="G30" s="188"/>
      <c r="H30" s="188"/>
      <c r="I30" s="188"/>
      <c r="J30" s="189"/>
      <c r="K30" s="54"/>
      <c r="L30" s="55"/>
      <c r="M30" s="55"/>
      <c r="N30" s="55"/>
      <c r="O30" s="55"/>
      <c r="P30" s="55"/>
      <c r="Q30" s="246">
        <f t="shared" si="0"/>
        <v>0</v>
      </c>
      <c r="R30" s="295">
        <f t="shared" si="1"/>
        <v>0</v>
      </c>
    </row>
    <row r="31" spans="1:18" s="183" customFormat="1" ht="12" x14ac:dyDescent="0.2">
      <c r="A31" s="535"/>
      <c r="B31" s="536"/>
      <c r="C31" s="537"/>
      <c r="D31" s="538"/>
      <c r="E31" s="187"/>
      <c r="F31" s="188"/>
      <c r="G31" s="188"/>
      <c r="H31" s="188"/>
      <c r="I31" s="188"/>
      <c r="J31" s="189"/>
      <c r="K31" s="54"/>
      <c r="L31" s="55"/>
      <c r="M31" s="55"/>
      <c r="N31" s="55"/>
      <c r="O31" s="55"/>
      <c r="P31" s="55"/>
      <c r="Q31" s="246">
        <f t="shared" si="0"/>
        <v>0</v>
      </c>
      <c r="R31" s="295">
        <f t="shared" si="1"/>
        <v>0</v>
      </c>
    </row>
    <row r="32" spans="1:18" s="183" customFormat="1" ht="12" hidden="1" x14ac:dyDescent="0.2">
      <c r="A32" s="535"/>
      <c r="B32" s="536"/>
      <c r="C32" s="537"/>
      <c r="D32" s="538"/>
      <c r="E32" s="187"/>
      <c r="F32" s="188"/>
      <c r="G32" s="188"/>
      <c r="H32" s="188"/>
      <c r="I32" s="188"/>
      <c r="J32" s="189"/>
      <c r="K32" s="54"/>
      <c r="L32" s="55"/>
      <c r="M32" s="55"/>
      <c r="N32" s="55"/>
      <c r="O32" s="55"/>
      <c r="P32" s="55"/>
      <c r="Q32" s="246">
        <f t="shared" si="0"/>
        <v>0</v>
      </c>
      <c r="R32" s="295">
        <f t="shared" si="1"/>
        <v>0</v>
      </c>
    </row>
    <row r="33" spans="1:18" s="183" customFormat="1" ht="12" hidden="1" x14ac:dyDescent="0.2">
      <c r="A33" s="535"/>
      <c r="B33" s="536"/>
      <c r="C33" s="537"/>
      <c r="D33" s="538"/>
      <c r="E33" s="187"/>
      <c r="F33" s="188"/>
      <c r="G33" s="188"/>
      <c r="H33" s="188"/>
      <c r="I33" s="188"/>
      <c r="J33" s="189"/>
      <c r="K33" s="54"/>
      <c r="L33" s="55"/>
      <c r="M33" s="55"/>
      <c r="N33" s="55"/>
      <c r="O33" s="55"/>
      <c r="P33" s="55"/>
      <c r="Q33" s="246">
        <f t="shared" si="0"/>
        <v>0</v>
      </c>
      <c r="R33" s="295">
        <f t="shared" si="1"/>
        <v>0</v>
      </c>
    </row>
    <row r="34" spans="1:18" s="183" customFormat="1" ht="12" hidden="1" x14ac:dyDescent="0.2">
      <c r="A34" s="535"/>
      <c r="B34" s="536"/>
      <c r="C34" s="537"/>
      <c r="D34" s="538"/>
      <c r="E34" s="187"/>
      <c r="F34" s="188"/>
      <c r="G34" s="188"/>
      <c r="H34" s="188"/>
      <c r="I34" s="188"/>
      <c r="J34" s="189"/>
      <c r="K34" s="54"/>
      <c r="L34" s="55"/>
      <c r="M34" s="55"/>
      <c r="N34" s="55"/>
      <c r="O34" s="55"/>
      <c r="P34" s="55"/>
      <c r="Q34" s="246">
        <f t="shared" si="0"/>
        <v>0</v>
      </c>
      <c r="R34" s="295">
        <f t="shared" si="1"/>
        <v>0</v>
      </c>
    </row>
    <row r="35" spans="1:18" s="183" customFormat="1" ht="12" hidden="1" x14ac:dyDescent="0.2">
      <c r="A35" s="535"/>
      <c r="B35" s="536"/>
      <c r="C35" s="537"/>
      <c r="D35" s="538"/>
      <c r="E35" s="187"/>
      <c r="F35" s="188"/>
      <c r="G35" s="188"/>
      <c r="H35" s="188"/>
      <c r="I35" s="188"/>
      <c r="J35" s="189"/>
      <c r="K35" s="54"/>
      <c r="L35" s="55"/>
      <c r="M35" s="55"/>
      <c r="N35" s="55"/>
      <c r="O35" s="55"/>
      <c r="P35" s="55"/>
      <c r="Q35" s="246">
        <f t="shared" si="0"/>
        <v>0</v>
      </c>
      <c r="R35" s="295">
        <f t="shared" si="1"/>
        <v>0</v>
      </c>
    </row>
    <row r="36" spans="1:18" s="183" customFormat="1" ht="12" hidden="1" x14ac:dyDescent="0.2">
      <c r="A36" s="535"/>
      <c r="B36" s="536"/>
      <c r="C36" s="537"/>
      <c r="D36" s="538"/>
      <c r="E36" s="187"/>
      <c r="F36" s="188"/>
      <c r="G36" s="188"/>
      <c r="H36" s="188"/>
      <c r="I36" s="188"/>
      <c r="J36" s="189"/>
      <c r="K36" s="54"/>
      <c r="L36" s="55"/>
      <c r="M36" s="55"/>
      <c r="N36" s="55"/>
      <c r="O36" s="55"/>
      <c r="P36" s="55"/>
      <c r="Q36" s="246">
        <f t="shared" si="0"/>
        <v>0</v>
      </c>
      <c r="R36" s="295">
        <f t="shared" si="1"/>
        <v>0</v>
      </c>
    </row>
    <row r="37" spans="1:18" s="183" customFormat="1" ht="12" hidden="1" x14ac:dyDescent="0.2">
      <c r="A37" s="535"/>
      <c r="B37" s="536"/>
      <c r="C37" s="537"/>
      <c r="D37" s="538"/>
      <c r="E37" s="187"/>
      <c r="F37" s="188"/>
      <c r="G37" s="188"/>
      <c r="H37" s="188"/>
      <c r="I37" s="188"/>
      <c r="J37" s="189"/>
      <c r="K37" s="54"/>
      <c r="L37" s="55"/>
      <c r="M37" s="55"/>
      <c r="N37" s="55"/>
      <c r="O37" s="55"/>
      <c r="P37" s="55"/>
      <c r="Q37" s="246">
        <f t="shared" si="0"/>
        <v>0</v>
      </c>
      <c r="R37" s="295">
        <f t="shared" si="1"/>
        <v>0</v>
      </c>
    </row>
    <row r="38" spans="1:18" s="183" customFormat="1" ht="12" hidden="1" x14ac:dyDescent="0.2">
      <c r="A38" s="535"/>
      <c r="B38" s="536"/>
      <c r="C38" s="537"/>
      <c r="D38" s="538"/>
      <c r="E38" s="187"/>
      <c r="F38" s="188"/>
      <c r="G38" s="188"/>
      <c r="H38" s="188"/>
      <c r="I38" s="188"/>
      <c r="J38" s="189"/>
      <c r="K38" s="54"/>
      <c r="L38" s="55"/>
      <c r="M38" s="55"/>
      <c r="N38" s="55"/>
      <c r="O38" s="55"/>
      <c r="P38" s="55"/>
      <c r="Q38" s="246">
        <f t="shared" si="0"/>
        <v>0</v>
      </c>
      <c r="R38" s="295">
        <f t="shared" si="1"/>
        <v>0</v>
      </c>
    </row>
    <row r="39" spans="1:18" s="183" customFormat="1" ht="12" hidden="1" x14ac:dyDescent="0.2">
      <c r="A39" s="535"/>
      <c r="B39" s="536"/>
      <c r="C39" s="537"/>
      <c r="D39" s="538"/>
      <c r="E39" s="187"/>
      <c r="F39" s="188"/>
      <c r="G39" s="188"/>
      <c r="H39" s="188"/>
      <c r="I39" s="188"/>
      <c r="J39" s="189"/>
      <c r="K39" s="54"/>
      <c r="L39" s="55"/>
      <c r="M39" s="55"/>
      <c r="N39" s="55"/>
      <c r="O39" s="55"/>
      <c r="P39" s="55"/>
      <c r="Q39" s="246">
        <f t="shared" si="0"/>
        <v>0</v>
      </c>
      <c r="R39" s="295">
        <f t="shared" si="1"/>
        <v>0</v>
      </c>
    </row>
    <row r="40" spans="1:18" s="183" customFormat="1" ht="12" hidden="1" x14ac:dyDescent="0.2">
      <c r="A40" s="535"/>
      <c r="B40" s="536"/>
      <c r="C40" s="537"/>
      <c r="D40" s="538"/>
      <c r="E40" s="187"/>
      <c r="F40" s="188"/>
      <c r="G40" s="188"/>
      <c r="H40" s="188"/>
      <c r="I40" s="188"/>
      <c r="J40" s="189"/>
      <c r="K40" s="54"/>
      <c r="L40" s="55"/>
      <c r="M40" s="55"/>
      <c r="N40" s="55"/>
      <c r="O40" s="55"/>
      <c r="P40" s="55"/>
      <c r="Q40" s="246">
        <f t="shared" si="0"/>
        <v>0</v>
      </c>
      <c r="R40" s="295">
        <f t="shared" si="1"/>
        <v>0</v>
      </c>
    </row>
    <row r="41" spans="1:18" s="183" customFormat="1" ht="12" hidden="1" x14ac:dyDescent="0.2">
      <c r="A41" s="535"/>
      <c r="B41" s="536"/>
      <c r="C41" s="537"/>
      <c r="D41" s="538"/>
      <c r="E41" s="187"/>
      <c r="F41" s="188"/>
      <c r="G41" s="188"/>
      <c r="H41" s="188"/>
      <c r="I41" s="188"/>
      <c r="J41" s="189"/>
      <c r="K41" s="54"/>
      <c r="L41" s="55"/>
      <c r="M41" s="55"/>
      <c r="N41" s="55"/>
      <c r="O41" s="55"/>
      <c r="P41" s="55"/>
      <c r="Q41" s="246">
        <f t="shared" si="0"/>
        <v>0</v>
      </c>
      <c r="R41" s="295">
        <f t="shared" si="1"/>
        <v>0</v>
      </c>
    </row>
    <row r="42" spans="1:18" s="183" customFormat="1" ht="12" hidden="1" x14ac:dyDescent="0.2">
      <c r="A42" s="535"/>
      <c r="B42" s="536"/>
      <c r="C42" s="537"/>
      <c r="D42" s="538"/>
      <c r="E42" s="187"/>
      <c r="F42" s="188"/>
      <c r="G42" s="188"/>
      <c r="H42" s="188"/>
      <c r="I42" s="188"/>
      <c r="J42" s="189"/>
      <c r="K42" s="54"/>
      <c r="L42" s="55"/>
      <c r="M42" s="55"/>
      <c r="N42" s="55"/>
      <c r="O42" s="55"/>
      <c r="P42" s="55"/>
      <c r="Q42" s="246">
        <f t="shared" si="0"/>
        <v>0</v>
      </c>
      <c r="R42" s="295">
        <f t="shared" si="1"/>
        <v>0</v>
      </c>
    </row>
    <row r="43" spans="1:18" s="183" customFormat="1" ht="12" hidden="1" x14ac:dyDescent="0.2">
      <c r="A43" s="535"/>
      <c r="B43" s="536"/>
      <c r="C43" s="537"/>
      <c r="D43" s="538"/>
      <c r="E43" s="187"/>
      <c r="F43" s="188"/>
      <c r="G43" s="188"/>
      <c r="H43" s="188"/>
      <c r="I43" s="188"/>
      <c r="J43" s="189"/>
      <c r="K43" s="54"/>
      <c r="L43" s="55"/>
      <c r="M43" s="55"/>
      <c r="N43" s="55"/>
      <c r="O43" s="55"/>
      <c r="P43" s="55"/>
      <c r="Q43" s="246">
        <f t="shared" si="0"/>
        <v>0</v>
      </c>
      <c r="R43" s="295">
        <f t="shared" si="1"/>
        <v>0</v>
      </c>
    </row>
    <row r="44" spans="1:18" s="183" customFormat="1" ht="12" hidden="1" x14ac:dyDescent="0.2">
      <c r="A44" s="535"/>
      <c r="B44" s="536"/>
      <c r="C44" s="537"/>
      <c r="D44" s="538"/>
      <c r="E44" s="187"/>
      <c r="F44" s="188"/>
      <c r="G44" s="188"/>
      <c r="H44" s="188"/>
      <c r="I44" s="188"/>
      <c r="J44" s="189"/>
      <c r="K44" s="54"/>
      <c r="L44" s="55"/>
      <c r="M44" s="55"/>
      <c r="N44" s="55"/>
      <c r="O44" s="55"/>
      <c r="P44" s="55"/>
      <c r="Q44" s="246">
        <f t="shared" si="0"/>
        <v>0</v>
      </c>
      <c r="R44" s="295">
        <f t="shared" si="1"/>
        <v>0</v>
      </c>
    </row>
    <row r="45" spans="1:18" s="183" customFormat="1" ht="12" hidden="1" x14ac:dyDescent="0.2">
      <c r="A45" s="535"/>
      <c r="B45" s="536"/>
      <c r="C45" s="537"/>
      <c r="D45" s="538"/>
      <c r="E45" s="187"/>
      <c r="F45" s="188"/>
      <c r="G45" s="188"/>
      <c r="H45" s="188"/>
      <c r="I45" s="188"/>
      <c r="J45" s="189"/>
      <c r="K45" s="54"/>
      <c r="L45" s="55"/>
      <c r="M45" s="55"/>
      <c r="N45" s="55"/>
      <c r="O45" s="55"/>
      <c r="P45" s="55"/>
      <c r="Q45" s="246">
        <f t="shared" si="0"/>
        <v>0</v>
      </c>
      <c r="R45" s="295">
        <f t="shared" si="1"/>
        <v>0</v>
      </c>
    </row>
    <row r="46" spans="1:18" s="183" customFormat="1" ht="12" x14ac:dyDescent="0.2">
      <c r="A46" s="535"/>
      <c r="B46" s="536"/>
      <c r="C46" s="537"/>
      <c r="D46" s="538"/>
      <c r="E46" s="187"/>
      <c r="F46" s="188"/>
      <c r="G46" s="188"/>
      <c r="H46" s="188"/>
      <c r="I46" s="188"/>
      <c r="J46" s="189"/>
      <c r="K46" s="54"/>
      <c r="L46" s="55"/>
      <c r="M46" s="55"/>
      <c r="N46" s="55"/>
      <c r="O46" s="55"/>
      <c r="P46" s="55"/>
      <c r="Q46" s="246">
        <f t="shared" si="0"/>
        <v>0</v>
      </c>
      <c r="R46" s="295">
        <f t="shared" si="1"/>
        <v>0</v>
      </c>
    </row>
    <row r="47" spans="1:18" s="183" customFormat="1" ht="12" x14ac:dyDescent="0.2">
      <c r="A47" s="535"/>
      <c r="B47" s="536"/>
      <c r="C47" s="537"/>
      <c r="D47" s="538"/>
      <c r="E47" s="187"/>
      <c r="F47" s="188"/>
      <c r="G47" s="188"/>
      <c r="H47" s="188"/>
      <c r="I47" s="188"/>
      <c r="J47" s="189"/>
      <c r="K47" s="54"/>
      <c r="L47" s="55"/>
      <c r="M47" s="55"/>
      <c r="N47" s="55"/>
      <c r="O47" s="55"/>
      <c r="P47" s="55"/>
      <c r="Q47" s="246">
        <f t="shared" si="0"/>
        <v>0</v>
      </c>
      <c r="R47" s="295">
        <f t="shared" si="1"/>
        <v>0</v>
      </c>
    </row>
    <row r="48" spans="1:18" s="183" customFormat="1" ht="12" x14ac:dyDescent="0.2">
      <c r="A48" s="535"/>
      <c r="B48" s="536"/>
      <c r="C48" s="537"/>
      <c r="D48" s="538"/>
      <c r="E48" s="187"/>
      <c r="F48" s="188"/>
      <c r="G48" s="188"/>
      <c r="H48" s="188"/>
      <c r="I48" s="188"/>
      <c r="J48" s="189"/>
      <c r="K48" s="54"/>
      <c r="L48" s="55"/>
      <c r="M48" s="55"/>
      <c r="N48" s="55"/>
      <c r="O48" s="55"/>
      <c r="P48" s="55"/>
      <c r="Q48" s="246">
        <f t="shared" si="0"/>
        <v>0</v>
      </c>
      <c r="R48" s="295">
        <f t="shared" si="1"/>
        <v>0</v>
      </c>
    </row>
    <row r="49" spans="1:18" s="183" customFormat="1" ht="12" x14ac:dyDescent="0.2">
      <c r="A49" s="535"/>
      <c r="B49" s="536"/>
      <c r="C49" s="537"/>
      <c r="D49" s="538"/>
      <c r="E49" s="187"/>
      <c r="F49" s="188"/>
      <c r="G49" s="188"/>
      <c r="H49" s="188"/>
      <c r="I49" s="188"/>
      <c r="J49" s="189"/>
      <c r="K49" s="54"/>
      <c r="L49" s="55"/>
      <c r="M49" s="55"/>
      <c r="N49" s="55"/>
      <c r="O49" s="55"/>
      <c r="P49" s="55"/>
      <c r="Q49" s="246">
        <f t="shared" si="0"/>
        <v>0</v>
      </c>
      <c r="R49" s="295">
        <f t="shared" si="1"/>
        <v>0</v>
      </c>
    </row>
    <row r="50" spans="1:18" s="183" customFormat="1" ht="12" x14ac:dyDescent="0.2">
      <c r="A50" s="535"/>
      <c r="B50" s="536"/>
      <c r="C50" s="537"/>
      <c r="D50" s="538"/>
      <c r="E50" s="187"/>
      <c r="F50" s="188"/>
      <c r="G50" s="188"/>
      <c r="H50" s="188"/>
      <c r="I50" s="188"/>
      <c r="J50" s="189"/>
      <c r="K50" s="54"/>
      <c r="L50" s="55"/>
      <c r="M50" s="55"/>
      <c r="N50" s="55"/>
      <c r="O50" s="55"/>
      <c r="P50" s="55"/>
      <c r="Q50" s="246">
        <f t="shared" si="0"/>
        <v>0</v>
      </c>
      <c r="R50" s="295">
        <f t="shared" si="1"/>
        <v>0</v>
      </c>
    </row>
    <row r="51" spans="1:18" s="183" customFormat="1" ht="12" x14ac:dyDescent="0.2">
      <c r="A51" s="535"/>
      <c r="B51" s="536"/>
      <c r="C51" s="537"/>
      <c r="D51" s="538"/>
      <c r="E51" s="187"/>
      <c r="F51" s="188"/>
      <c r="G51" s="188"/>
      <c r="H51" s="188"/>
      <c r="I51" s="188"/>
      <c r="J51" s="189"/>
      <c r="K51" s="54"/>
      <c r="L51" s="55"/>
      <c r="M51" s="55"/>
      <c r="N51" s="55"/>
      <c r="O51" s="55"/>
      <c r="P51" s="55"/>
      <c r="Q51" s="246">
        <f t="shared" si="0"/>
        <v>0</v>
      </c>
      <c r="R51" s="295">
        <f t="shared" si="1"/>
        <v>0</v>
      </c>
    </row>
    <row r="52" spans="1:18" s="183" customFormat="1" ht="12" x14ac:dyDescent="0.2">
      <c r="A52" s="562"/>
      <c r="B52" s="563"/>
      <c r="C52" s="563"/>
      <c r="D52" s="564"/>
      <c r="E52" s="187"/>
      <c r="F52" s="188"/>
      <c r="G52" s="188"/>
      <c r="H52" s="188"/>
      <c r="I52" s="188"/>
      <c r="J52" s="189"/>
      <c r="K52" s="54"/>
      <c r="L52" s="55"/>
      <c r="M52" s="55"/>
      <c r="N52" s="55"/>
      <c r="O52" s="55"/>
      <c r="P52" s="55"/>
      <c r="Q52" s="246"/>
      <c r="R52" s="295"/>
    </row>
    <row r="53" spans="1:18" s="183" customFormat="1" ht="12" x14ac:dyDescent="0.2">
      <c r="A53" s="535"/>
      <c r="B53" s="536"/>
      <c r="C53" s="537"/>
      <c r="D53" s="538"/>
      <c r="E53" s="187"/>
      <c r="F53" s="188"/>
      <c r="G53" s="188"/>
      <c r="H53" s="188"/>
      <c r="I53" s="188"/>
      <c r="J53" s="189"/>
      <c r="K53" s="54"/>
      <c r="L53" s="55"/>
      <c r="M53" s="55"/>
      <c r="N53" s="55"/>
      <c r="O53" s="55"/>
      <c r="P53" s="55"/>
      <c r="Q53" s="246">
        <f t="shared" ref="Q53:Q66" si="2">$K$16:$K$66+$L$16:$L$66+$M$16:$M$66+$N$16:$N$66+$O$16:$O$66+$P$16:$P$66</f>
        <v>0</v>
      </c>
      <c r="R53" s="295">
        <f t="shared" ref="R53:R66" si="3">($E$16:$E$66*$K$16:$K$66+$F$16:$F$66*$L$16:$L$66+$G$16:$G$66*$M$16:$M$66+$H$16:$H$66*$N$16:$N$66+$I$16:$I$66*$O$16:$O$66+$J$16:$J$66*$P$16:$P$66)/12</f>
        <v>0</v>
      </c>
    </row>
    <row r="54" spans="1:18" s="183" customFormat="1" ht="12" x14ac:dyDescent="0.2">
      <c r="A54" s="535"/>
      <c r="B54" s="536"/>
      <c r="C54" s="537"/>
      <c r="D54" s="538"/>
      <c r="E54" s="187"/>
      <c r="F54" s="188"/>
      <c r="G54" s="188"/>
      <c r="H54" s="188"/>
      <c r="I54" s="188"/>
      <c r="J54" s="189"/>
      <c r="K54" s="54"/>
      <c r="L54" s="55"/>
      <c r="M54" s="55"/>
      <c r="N54" s="55"/>
      <c r="O54" s="55"/>
      <c r="P54" s="55"/>
      <c r="Q54" s="246">
        <f t="shared" si="2"/>
        <v>0</v>
      </c>
      <c r="R54" s="295">
        <f t="shared" si="3"/>
        <v>0</v>
      </c>
    </row>
    <row r="55" spans="1:18" s="183" customFormat="1" ht="12" x14ac:dyDescent="0.2">
      <c r="A55" s="535"/>
      <c r="B55" s="536"/>
      <c r="C55" s="537"/>
      <c r="D55" s="538"/>
      <c r="E55" s="187"/>
      <c r="F55" s="188"/>
      <c r="G55" s="188"/>
      <c r="H55" s="188"/>
      <c r="I55" s="188"/>
      <c r="J55" s="189"/>
      <c r="K55" s="54"/>
      <c r="L55" s="55"/>
      <c r="M55" s="55"/>
      <c r="N55" s="55"/>
      <c r="O55" s="55"/>
      <c r="P55" s="55"/>
      <c r="Q55" s="246">
        <f t="shared" si="2"/>
        <v>0</v>
      </c>
      <c r="R55" s="295">
        <f t="shared" si="3"/>
        <v>0</v>
      </c>
    </row>
    <row r="56" spans="1:18" s="183" customFormat="1" ht="12" x14ac:dyDescent="0.2">
      <c r="A56" s="535"/>
      <c r="B56" s="536"/>
      <c r="C56" s="537"/>
      <c r="D56" s="538"/>
      <c r="E56" s="187"/>
      <c r="F56" s="188"/>
      <c r="G56" s="188"/>
      <c r="H56" s="188"/>
      <c r="I56" s="188"/>
      <c r="J56" s="189"/>
      <c r="K56" s="54"/>
      <c r="L56" s="55"/>
      <c r="M56" s="55"/>
      <c r="N56" s="55"/>
      <c r="O56" s="55"/>
      <c r="P56" s="55"/>
      <c r="Q56" s="246">
        <f t="shared" si="2"/>
        <v>0</v>
      </c>
      <c r="R56" s="295">
        <f t="shared" si="3"/>
        <v>0</v>
      </c>
    </row>
    <row r="57" spans="1:18" s="183" customFormat="1" ht="12" x14ac:dyDescent="0.2">
      <c r="A57" s="535"/>
      <c r="B57" s="536"/>
      <c r="C57" s="537"/>
      <c r="D57" s="538"/>
      <c r="E57" s="187"/>
      <c r="F57" s="188"/>
      <c r="G57" s="188"/>
      <c r="H57" s="188"/>
      <c r="I57" s="188"/>
      <c r="J57" s="189"/>
      <c r="K57" s="54"/>
      <c r="L57" s="55"/>
      <c r="M57" s="55"/>
      <c r="N57" s="55"/>
      <c r="O57" s="55"/>
      <c r="P57" s="55"/>
      <c r="Q57" s="246">
        <f t="shared" si="2"/>
        <v>0</v>
      </c>
      <c r="R57" s="295">
        <f t="shared" si="3"/>
        <v>0</v>
      </c>
    </row>
    <row r="58" spans="1:18" s="183" customFormat="1" ht="12" x14ac:dyDescent="0.2">
      <c r="A58" s="535"/>
      <c r="B58" s="536"/>
      <c r="C58" s="537"/>
      <c r="D58" s="538"/>
      <c r="E58" s="187"/>
      <c r="F58" s="188"/>
      <c r="G58" s="188"/>
      <c r="H58" s="188"/>
      <c r="I58" s="188"/>
      <c r="J58" s="189"/>
      <c r="K58" s="54"/>
      <c r="L58" s="55"/>
      <c r="M58" s="55"/>
      <c r="N58" s="55"/>
      <c r="O58" s="55"/>
      <c r="P58" s="55"/>
      <c r="Q58" s="246">
        <f t="shared" si="2"/>
        <v>0</v>
      </c>
      <c r="R58" s="295">
        <f t="shared" si="3"/>
        <v>0</v>
      </c>
    </row>
    <row r="59" spans="1:18" s="183" customFormat="1" ht="12" x14ac:dyDescent="0.2">
      <c r="A59" s="535"/>
      <c r="B59" s="536"/>
      <c r="C59" s="537"/>
      <c r="D59" s="538"/>
      <c r="E59" s="187"/>
      <c r="F59" s="188"/>
      <c r="G59" s="188"/>
      <c r="H59" s="188"/>
      <c r="I59" s="188"/>
      <c r="J59" s="189"/>
      <c r="K59" s="54"/>
      <c r="L59" s="55"/>
      <c r="M59" s="55"/>
      <c r="N59" s="55"/>
      <c r="O59" s="55"/>
      <c r="P59" s="55"/>
      <c r="Q59" s="246">
        <f t="shared" si="2"/>
        <v>0</v>
      </c>
      <c r="R59" s="295">
        <f t="shared" si="3"/>
        <v>0</v>
      </c>
    </row>
    <row r="60" spans="1:18" s="183" customFormat="1" ht="12" x14ac:dyDescent="0.2">
      <c r="A60" s="535"/>
      <c r="B60" s="536"/>
      <c r="C60" s="537"/>
      <c r="D60" s="538"/>
      <c r="E60" s="187"/>
      <c r="F60" s="188"/>
      <c r="G60" s="188"/>
      <c r="H60" s="188"/>
      <c r="I60" s="188"/>
      <c r="J60" s="189"/>
      <c r="K60" s="54"/>
      <c r="L60" s="55"/>
      <c r="M60" s="55"/>
      <c r="N60" s="55"/>
      <c r="O60" s="55"/>
      <c r="P60" s="55"/>
      <c r="Q60" s="246">
        <f t="shared" si="2"/>
        <v>0</v>
      </c>
      <c r="R60" s="295">
        <f t="shared" si="3"/>
        <v>0</v>
      </c>
    </row>
    <row r="61" spans="1:18" s="183" customFormat="1" ht="12" x14ac:dyDescent="0.2">
      <c r="A61" s="535"/>
      <c r="B61" s="536"/>
      <c r="C61" s="537"/>
      <c r="D61" s="538"/>
      <c r="E61" s="187"/>
      <c r="F61" s="188"/>
      <c r="G61" s="188"/>
      <c r="H61" s="188"/>
      <c r="I61" s="188"/>
      <c r="J61" s="189"/>
      <c r="K61" s="54"/>
      <c r="L61" s="55"/>
      <c r="M61" s="55"/>
      <c r="N61" s="55"/>
      <c r="O61" s="55"/>
      <c r="P61" s="55"/>
      <c r="Q61" s="246">
        <f t="shared" si="2"/>
        <v>0</v>
      </c>
      <c r="R61" s="295">
        <f t="shared" si="3"/>
        <v>0</v>
      </c>
    </row>
    <row r="62" spans="1:18" s="183" customFormat="1" ht="12" x14ac:dyDescent="0.2">
      <c r="A62" s="535"/>
      <c r="B62" s="536"/>
      <c r="C62" s="537"/>
      <c r="D62" s="538"/>
      <c r="E62" s="187"/>
      <c r="F62" s="188"/>
      <c r="G62" s="188"/>
      <c r="H62" s="188"/>
      <c r="I62" s="188"/>
      <c r="J62" s="189"/>
      <c r="K62" s="54"/>
      <c r="L62" s="55"/>
      <c r="M62" s="55"/>
      <c r="N62" s="55"/>
      <c r="O62" s="55"/>
      <c r="P62" s="55"/>
      <c r="Q62" s="246">
        <f t="shared" si="2"/>
        <v>0</v>
      </c>
      <c r="R62" s="295">
        <f t="shared" si="3"/>
        <v>0</v>
      </c>
    </row>
    <row r="63" spans="1:18" s="183" customFormat="1" ht="12" x14ac:dyDescent="0.2">
      <c r="A63" s="535"/>
      <c r="B63" s="536"/>
      <c r="C63" s="537"/>
      <c r="D63" s="538"/>
      <c r="E63" s="187"/>
      <c r="F63" s="188"/>
      <c r="G63" s="188"/>
      <c r="H63" s="188"/>
      <c r="I63" s="188"/>
      <c r="J63" s="189"/>
      <c r="K63" s="54"/>
      <c r="L63" s="55"/>
      <c r="M63" s="55"/>
      <c r="N63" s="55"/>
      <c r="O63" s="55"/>
      <c r="P63" s="55"/>
      <c r="Q63" s="246">
        <f t="shared" si="2"/>
        <v>0</v>
      </c>
      <c r="R63" s="295">
        <f t="shared" si="3"/>
        <v>0</v>
      </c>
    </row>
    <row r="64" spans="1:18" s="183" customFormat="1" ht="12" x14ac:dyDescent="0.2">
      <c r="A64" s="535"/>
      <c r="B64" s="536"/>
      <c r="C64" s="537"/>
      <c r="D64" s="538"/>
      <c r="E64" s="187"/>
      <c r="F64" s="188"/>
      <c r="G64" s="188"/>
      <c r="H64" s="188"/>
      <c r="I64" s="188"/>
      <c r="J64" s="189"/>
      <c r="K64" s="54"/>
      <c r="L64" s="55"/>
      <c r="M64" s="55"/>
      <c r="N64" s="55"/>
      <c r="O64" s="55"/>
      <c r="P64" s="55"/>
      <c r="Q64" s="246">
        <f t="shared" si="2"/>
        <v>0</v>
      </c>
      <c r="R64" s="295">
        <f t="shared" si="3"/>
        <v>0</v>
      </c>
    </row>
    <row r="65" spans="1:23" s="183" customFormat="1" ht="12" x14ac:dyDescent="0.2">
      <c r="A65" s="535"/>
      <c r="B65" s="536"/>
      <c r="C65" s="537"/>
      <c r="D65" s="538"/>
      <c r="E65" s="187"/>
      <c r="F65" s="188"/>
      <c r="G65" s="188"/>
      <c r="H65" s="188"/>
      <c r="I65" s="188"/>
      <c r="J65" s="189"/>
      <c r="K65" s="54"/>
      <c r="L65" s="55"/>
      <c r="M65" s="55"/>
      <c r="N65" s="55"/>
      <c r="O65" s="55"/>
      <c r="P65" s="55"/>
      <c r="Q65" s="246">
        <f t="shared" si="2"/>
        <v>0</v>
      </c>
      <c r="R65" s="295">
        <f t="shared" si="3"/>
        <v>0</v>
      </c>
    </row>
    <row r="66" spans="1:23" s="183" customFormat="1" thickBot="1" x14ac:dyDescent="0.25">
      <c r="A66" s="569"/>
      <c r="B66" s="570"/>
      <c r="C66" s="571"/>
      <c r="D66" s="572"/>
      <c r="E66" s="190"/>
      <c r="F66" s="191"/>
      <c r="G66" s="191"/>
      <c r="H66" s="191"/>
      <c r="I66" s="191"/>
      <c r="J66" s="192"/>
      <c r="K66" s="63"/>
      <c r="L66" s="15"/>
      <c r="M66" s="15"/>
      <c r="N66" s="15"/>
      <c r="O66" s="15"/>
      <c r="P66" s="15"/>
      <c r="Q66" s="247">
        <f t="shared" si="2"/>
        <v>0</v>
      </c>
      <c r="R66" s="296">
        <f t="shared" si="3"/>
        <v>0</v>
      </c>
    </row>
    <row r="67" spans="1:23" s="183" customFormat="1" ht="13.5" thickBot="1" x14ac:dyDescent="0.25">
      <c r="A67" s="573" t="s">
        <v>20</v>
      </c>
      <c r="B67" s="574"/>
      <c r="C67" s="575"/>
      <c r="D67" s="576"/>
      <c r="E67" s="248"/>
      <c r="F67" s="161"/>
      <c r="G67" s="161"/>
      <c r="H67" s="161"/>
      <c r="I67" s="249"/>
      <c r="J67" s="250"/>
      <c r="K67" s="160">
        <f>SUM($K$16:$K$66)</f>
        <v>0</v>
      </c>
      <c r="L67" s="161">
        <f>SUM($L$16:$L$66)</f>
        <v>0</v>
      </c>
      <c r="M67" s="161">
        <f>SUM($M$16:$M$66)</f>
        <v>0</v>
      </c>
      <c r="N67" s="161">
        <f>SUM($N$16:$N$66)</f>
        <v>0</v>
      </c>
      <c r="O67" s="161">
        <f>SUM($O$16:$O$66)</f>
        <v>0</v>
      </c>
      <c r="P67" s="161">
        <f>SUM($P$16:$P$66)</f>
        <v>0</v>
      </c>
      <c r="Q67" s="152">
        <f>SUM(Q16:Q66)</f>
        <v>0</v>
      </c>
      <c r="R67" s="297">
        <f>SUM(R16:R66)</f>
        <v>0</v>
      </c>
    </row>
    <row r="68" spans="1:23" s="183" customFormat="1" ht="11.25" x14ac:dyDescent="0.2">
      <c r="A68" s="577" t="s">
        <v>128</v>
      </c>
      <c r="B68" s="577"/>
      <c r="C68" s="577"/>
      <c r="D68" s="577"/>
      <c r="E68" s="577"/>
      <c r="F68" s="577"/>
      <c r="G68" s="577"/>
      <c r="H68" s="577"/>
      <c r="I68" s="577"/>
      <c r="J68" s="577"/>
      <c r="K68" s="577"/>
      <c r="L68" s="577"/>
      <c r="M68" s="577"/>
      <c r="N68" s="577"/>
      <c r="O68" s="577"/>
      <c r="P68" s="577"/>
      <c r="Q68" s="193"/>
      <c r="R68" s="194"/>
    </row>
    <row r="69" spans="1:23" ht="11.25" hidden="1" x14ac:dyDescent="0.2">
      <c r="A69" s="578"/>
      <c r="B69" s="578"/>
      <c r="C69" s="578"/>
      <c r="D69" s="578"/>
      <c r="E69" s="578"/>
      <c r="F69" s="578"/>
      <c r="G69" s="578"/>
      <c r="H69" s="578"/>
      <c r="I69" s="578"/>
      <c r="J69" s="578"/>
      <c r="K69" s="578"/>
      <c r="L69" s="578"/>
      <c r="M69" s="578"/>
      <c r="N69" s="578"/>
      <c r="O69" s="578"/>
      <c r="P69" s="578"/>
      <c r="Q69" s="578"/>
      <c r="S69" s="195"/>
      <c r="T69" s="18"/>
      <c r="U69" s="18"/>
    </row>
    <row r="70" spans="1:23" ht="11.25" hidden="1" x14ac:dyDescent="0.2">
      <c r="A70" s="124"/>
      <c r="B70" s="124"/>
      <c r="S70" s="195"/>
      <c r="T70" s="18"/>
      <c r="U70" s="18"/>
    </row>
    <row r="71" spans="1:23" ht="11.25" hidden="1" x14ac:dyDescent="0.2">
      <c r="A71" s="196"/>
      <c r="B71" s="196"/>
      <c r="S71" s="195"/>
      <c r="T71" s="18"/>
      <c r="U71" s="18"/>
    </row>
    <row r="72" spans="1:23" ht="19.5" hidden="1" customHeight="1" x14ac:dyDescent="0.2">
      <c r="S72" s="195"/>
      <c r="T72" s="18"/>
      <c r="U72" s="18"/>
    </row>
    <row r="73" spans="1:23" ht="21" hidden="1" customHeight="1" x14ac:dyDescent="0.2">
      <c r="S73" s="195"/>
      <c r="T73" s="18"/>
      <c r="U73" s="18"/>
    </row>
    <row r="74" spans="1:23" s="282" customFormat="1" ht="48.75" customHeight="1" thickBot="1" x14ac:dyDescent="0.25">
      <c r="A74" s="579" t="s">
        <v>196</v>
      </c>
      <c r="B74" s="579"/>
      <c r="C74" s="579"/>
      <c r="D74" s="579"/>
      <c r="E74" s="579"/>
      <c r="F74" s="579"/>
      <c r="G74" s="579"/>
      <c r="H74" s="579"/>
      <c r="I74" s="579"/>
      <c r="J74" s="579"/>
      <c r="K74" s="579"/>
      <c r="L74" s="579"/>
      <c r="M74" s="579"/>
      <c r="N74" s="579"/>
      <c r="O74" s="579"/>
      <c r="P74" s="579"/>
      <c r="Q74" s="579"/>
      <c r="R74" s="579"/>
      <c r="S74" s="147"/>
    </row>
    <row r="75" spans="1:23" ht="15.75" customHeight="1" thickBot="1" x14ac:dyDescent="0.25">
      <c r="A75" s="580" t="s">
        <v>36</v>
      </c>
      <c r="B75" s="581"/>
      <c r="C75" s="581"/>
      <c r="D75" s="581"/>
      <c r="E75" s="581"/>
      <c r="F75" s="581"/>
      <c r="G75" s="581"/>
      <c r="H75" s="581"/>
      <c r="I75" s="581"/>
      <c r="J75" s="581"/>
      <c r="K75" s="581"/>
      <c r="L75" s="581"/>
      <c r="M75" s="581"/>
      <c r="N75" s="581"/>
      <c r="O75" s="581"/>
      <c r="P75" s="581"/>
      <c r="Q75" s="581"/>
      <c r="R75" s="582"/>
      <c r="T75" s="18"/>
      <c r="U75" s="18"/>
    </row>
    <row r="76" spans="1:23" ht="60" customHeight="1" thickBot="1" x14ac:dyDescent="0.25">
      <c r="A76" s="583"/>
      <c r="B76" s="584"/>
      <c r="C76" s="584"/>
      <c r="D76" s="584"/>
      <c r="E76" s="584"/>
      <c r="F76" s="584"/>
      <c r="G76" s="584"/>
      <c r="H76" s="584"/>
      <c r="I76" s="584"/>
      <c r="J76" s="584"/>
      <c r="K76" s="584"/>
      <c r="L76" s="584"/>
      <c r="M76" s="584"/>
      <c r="N76" s="584"/>
      <c r="O76" s="584"/>
      <c r="P76" s="584"/>
      <c r="Q76" s="584"/>
      <c r="R76" s="585"/>
      <c r="T76" s="18"/>
      <c r="U76" s="18"/>
    </row>
    <row r="77" spans="1:23" ht="11.25" x14ac:dyDescent="0.2">
      <c r="S77" s="195"/>
      <c r="T77" s="18"/>
      <c r="U77" s="18"/>
    </row>
    <row r="78" spans="1:23" ht="12" customHeight="1" thickBot="1" x14ac:dyDescent="0.25">
      <c r="G78" s="90"/>
      <c r="H78" s="90"/>
      <c r="I78" s="96"/>
      <c r="S78" s="197"/>
      <c r="T78" s="197"/>
      <c r="U78" s="197"/>
      <c r="V78" s="197"/>
      <c r="W78" s="197"/>
    </row>
    <row r="79" spans="1:23" ht="13.5" customHeight="1" x14ac:dyDescent="0.2">
      <c r="A79" s="435" t="s">
        <v>100</v>
      </c>
      <c r="B79" s="436"/>
      <c r="C79" s="436"/>
      <c r="D79" s="436"/>
      <c r="E79" s="436"/>
      <c r="F79" s="586"/>
      <c r="G79" s="197"/>
      <c r="S79" s="198"/>
      <c r="T79" s="198"/>
      <c r="U79" s="18"/>
    </row>
    <row r="80" spans="1:23" ht="24" customHeight="1" thickBot="1" x14ac:dyDescent="0.25">
      <c r="A80" s="565" t="s">
        <v>120</v>
      </c>
      <c r="B80" s="566"/>
      <c r="C80" s="566"/>
      <c r="D80" s="566"/>
      <c r="E80" s="566"/>
      <c r="F80" s="567"/>
      <c r="G80" s="199"/>
      <c r="S80" s="198"/>
      <c r="T80" s="198"/>
      <c r="U80" s="18"/>
    </row>
    <row r="81" spans="1:21" ht="24" customHeight="1" thickBot="1" x14ac:dyDescent="0.25">
      <c r="A81" s="200" t="s">
        <v>14</v>
      </c>
      <c r="B81" s="356"/>
      <c r="C81" s="201" t="s">
        <v>0</v>
      </c>
      <c r="D81" s="202" t="s">
        <v>18</v>
      </c>
      <c r="E81" s="279" t="s">
        <v>159</v>
      </c>
      <c r="F81" s="26" t="s">
        <v>129</v>
      </c>
      <c r="G81" s="199"/>
      <c r="S81" s="198"/>
      <c r="T81" s="198"/>
      <c r="U81" s="18"/>
    </row>
    <row r="82" spans="1:21" ht="24" customHeight="1" thickBot="1" x14ac:dyDescent="0.25">
      <c r="A82" s="203" t="s">
        <v>41</v>
      </c>
      <c r="B82" s="357"/>
      <c r="C82" s="2">
        <f>$Q$67</f>
        <v>0</v>
      </c>
      <c r="D82" s="2">
        <f>$Q$67/12</f>
        <v>0</v>
      </c>
      <c r="E82" s="298">
        <v>20000</v>
      </c>
      <c r="F82" s="278">
        <f>D82*E82</f>
        <v>0</v>
      </c>
      <c r="G82" s="204"/>
      <c r="S82" s="198"/>
      <c r="T82" s="198"/>
      <c r="U82" s="18"/>
    </row>
    <row r="83" spans="1:21" ht="24" customHeight="1" thickBot="1" x14ac:dyDescent="0.25">
      <c r="A83" s="593" t="s">
        <v>150</v>
      </c>
      <c r="B83" s="593"/>
      <c r="C83" s="593"/>
      <c r="D83" s="593"/>
      <c r="E83" s="593"/>
      <c r="F83" s="593"/>
      <c r="G83" s="205"/>
      <c r="S83" s="198"/>
      <c r="T83" s="198"/>
      <c r="U83" s="18"/>
    </row>
    <row r="84" spans="1:21" ht="24" customHeight="1" thickBot="1" x14ac:dyDescent="0.25">
      <c r="A84" s="594" t="s">
        <v>121</v>
      </c>
      <c r="B84" s="595"/>
      <c r="C84" s="595"/>
      <c r="D84" s="595"/>
      <c r="E84" s="436"/>
      <c r="F84" s="436"/>
      <c r="K84" s="596" t="s">
        <v>104</v>
      </c>
      <c r="L84" s="597"/>
      <c r="M84" s="597"/>
      <c r="N84" s="597"/>
      <c r="O84" s="597"/>
      <c r="P84" s="597"/>
      <c r="Q84" s="597"/>
      <c r="R84" s="598"/>
      <c r="S84" s="198"/>
      <c r="T84" s="198"/>
      <c r="U84" s="18"/>
    </row>
    <row r="85" spans="1:21" ht="24" customHeight="1" thickBot="1" x14ac:dyDescent="0.25">
      <c r="A85" s="599" t="s">
        <v>130</v>
      </c>
      <c r="B85" s="600"/>
      <c r="C85" s="600"/>
      <c r="D85" s="600"/>
      <c r="E85" s="601">
        <f>F109</f>
        <v>0</v>
      </c>
      <c r="F85" s="602"/>
      <c r="K85" s="603" t="s">
        <v>126</v>
      </c>
      <c r="L85" s="604"/>
      <c r="M85" s="604"/>
      <c r="N85" s="604"/>
      <c r="O85" s="604"/>
      <c r="P85" s="604"/>
      <c r="Q85" s="604"/>
      <c r="R85" s="605"/>
      <c r="S85" s="198"/>
      <c r="T85" s="198"/>
      <c r="U85" s="18"/>
    </row>
    <row r="86" spans="1:21" ht="24" customHeight="1" thickBot="1" x14ac:dyDescent="0.25">
      <c r="A86" s="609" t="s">
        <v>52</v>
      </c>
      <c r="B86" s="610"/>
      <c r="C86" s="610"/>
      <c r="D86" s="610"/>
      <c r="E86" s="610"/>
      <c r="F86" s="611"/>
      <c r="G86" s="206"/>
      <c r="K86" s="603"/>
      <c r="L86" s="604"/>
      <c r="M86" s="604"/>
      <c r="N86" s="604"/>
      <c r="O86" s="604"/>
      <c r="P86" s="604"/>
      <c r="Q86" s="604"/>
      <c r="R86" s="605"/>
      <c r="S86" s="207"/>
      <c r="T86" s="207"/>
      <c r="U86" s="18"/>
    </row>
    <row r="87" spans="1:21" ht="45.75" customHeight="1" thickBot="1" x14ac:dyDescent="0.25">
      <c r="A87" s="543" t="s">
        <v>10</v>
      </c>
      <c r="B87" s="544"/>
      <c r="C87" s="287" t="s">
        <v>111</v>
      </c>
      <c r="D87" s="287" t="s">
        <v>160</v>
      </c>
      <c r="E87" s="287" t="s">
        <v>161</v>
      </c>
      <c r="F87" s="288" t="s">
        <v>115</v>
      </c>
      <c r="K87" s="603"/>
      <c r="L87" s="604"/>
      <c r="M87" s="604"/>
      <c r="N87" s="604"/>
      <c r="O87" s="604"/>
      <c r="P87" s="604"/>
      <c r="Q87" s="604"/>
      <c r="R87" s="605"/>
      <c r="S87" s="118"/>
      <c r="T87" s="118"/>
      <c r="U87" s="18"/>
    </row>
    <row r="88" spans="1:21" ht="11.25" hidden="1" customHeight="1" x14ac:dyDescent="0.2">
      <c r="A88" s="208" t="s">
        <v>10</v>
      </c>
      <c r="B88" s="358"/>
      <c r="C88" s="209" t="s">
        <v>15</v>
      </c>
      <c r="D88" s="209" t="s">
        <v>17</v>
      </c>
      <c r="E88" s="209" t="s">
        <v>16</v>
      </c>
      <c r="F88" s="210" t="s">
        <v>48</v>
      </c>
      <c r="K88" s="603"/>
      <c r="L88" s="604"/>
      <c r="M88" s="604"/>
      <c r="N88" s="604"/>
      <c r="O88" s="604"/>
      <c r="P88" s="604"/>
      <c r="Q88" s="604"/>
      <c r="R88" s="605"/>
      <c r="S88" s="118"/>
      <c r="T88" s="118"/>
      <c r="U88" s="18"/>
    </row>
    <row r="89" spans="1:21" ht="11.25" customHeight="1" x14ac:dyDescent="0.2">
      <c r="A89" s="368"/>
      <c r="B89" s="369"/>
      <c r="C89" s="6"/>
      <c r="D89" s="6"/>
      <c r="E89" s="6"/>
      <c r="F89" s="168">
        <f>IF(ISBLANK('aanvraag-barema of afspraken'!$D89),'aanvraag-barema of afspraken'!$C89,'aanvraag-barema of afspraken'!$D89*'aanvraag-barema of afspraken'!$E89/100)</f>
        <v>0</v>
      </c>
      <c r="K89" s="603"/>
      <c r="L89" s="604"/>
      <c r="M89" s="604"/>
      <c r="N89" s="604"/>
      <c r="O89" s="604"/>
      <c r="P89" s="604"/>
      <c r="Q89" s="604"/>
      <c r="R89" s="605"/>
      <c r="S89" s="124"/>
      <c r="T89" s="124"/>
      <c r="U89" s="18"/>
    </row>
    <row r="90" spans="1:21" ht="11.25" customHeight="1" x14ac:dyDescent="0.2">
      <c r="A90" s="533"/>
      <c r="B90" s="534"/>
      <c r="C90" s="6"/>
      <c r="D90" s="6"/>
      <c r="E90" s="6"/>
      <c r="F90" s="168">
        <f>IF(ISBLANK('aanvraag-barema of afspraken'!$D90),'aanvraag-barema of afspraken'!$C90,'aanvraag-barema of afspraken'!$D90*'aanvraag-barema of afspraken'!$E90/100)</f>
        <v>0</v>
      </c>
      <c r="K90" s="603"/>
      <c r="L90" s="604"/>
      <c r="M90" s="604"/>
      <c r="N90" s="604"/>
      <c r="O90" s="604"/>
      <c r="P90" s="604"/>
      <c r="Q90" s="604"/>
      <c r="R90" s="605"/>
      <c r="T90" s="18"/>
      <c r="U90" s="18"/>
    </row>
    <row r="91" spans="1:21" ht="11.25" customHeight="1" x14ac:dyDescent="0.2">
      <c r="A91" s="368"/>
      <c r="B91" s="369"/>
      <c r="C91" s="6"/>
      <c r="D91" s="6"/>
      <c r="E91" s="6"/>
      <c r="F91" s="168">
        <f>IF(ISBLANK('aanvraag-barema of afspraken'!$D91),'aanvraag-barema of afspraken'!$C91,'aanvraag-barema of afspraken'!$D91*'aanvraag-barema of afspraken'!$E91/100)</f>
        <v>0</v>
      </c>
      <c r="I91" s="124"/>
      <c r="K91" s="603"/>
      <c r="L91" s="604"/>
      <c r="M91" s="604"/>
      <c r="N91" s="604"/>
      <c r="O91" s="604"/>
      <c r="P91" s="604"/>
      <c r="Q91" s="604"/>
      <c r="R91" s="605"/>
      <c r="T91" s="18"/>
      <c r="U91" s="18"/>
    </row>
    <row r="92" spans="1:21" ht="11.25" customHeight="1" x14ac:dyDescent="0.2">
      <c r="A92" s="529"/>
      <c r="B92" s="530"/>
      <c r="C92" s="6"/>
      <c r="D92" s="6"/>
      <c r="E92" s="6"/>
      <c r="F92" s="168">
        <f>IF(ISBLANK('aanvraag-barema of afspraken'!$D92),'aanvraag-barema of afspraken'!$C92,'aanvraag-barema of afspraken'!$D92*'aanvraag-barema of afspraken'!$E92/100)</f>
        <v>0</v>
      </c>
      <c r="I92" s="124"/>
      <c r="K92" s="603"/>
      <c r="L92" s="604"/>
      <c r="M92" s="604"/>
      <c r="N92" s="604"/>
      <c r="O92" s="604"/>
      <c r="P92" s="604"/>
      <c r="Q92" s="604"/>
      <c r="R92" s="605"/>
      <c r="T92" s="18"/>
      <c r="U92" s="18"/>
    </row>
    <row r="93" spans="1:21" ht="11.25" customHeight="1" x14ac:dyDescent="0.2">
      <c r="A93" s="529"/>
      <c r="B93" s="530"/>
      <c r="C93" s="7"/>
      <c r="D93" s="7"/>
      <c r="E93" s="7"/>
      <c r="F93" s="168">
        <f>IF(ISBLANK('aanvraag-barema of afspraken'!$D93),'aanvraag-barema of afspraken'!$C93,'aanvraag-barema of afspraken'!$D93*'aanvraag-barema of afspraken'!$E93/100)</f>
        <v>0</v>
      </c>
      <c r="I93" s="124"/>
      <c r="K93" s="603"/>
      <c r="L93" s="604"/>
      <c r="M93" s="604"/>
      <c r="N93" s="604"/>
      <c r="O93" s="604"/>
      <c r="P93" s="604"/>
      <c r="Q93" s="604"/>
      <c r="R93" s="605"/>
      <c r="T93" s="18"/>
      <c r="U93" s="18"/>
    </row>
    <row r="94" spans="1:21" ht="11.25" customHeight="1" x14ac:dyDescent="0.2">
      <c r="A94" s="529"/>
      <c r="B94" s="530"/>
      <c r="C94" s="7"/>
      <c r="D94" s="7"/>
      <c r="E94" s="7"/>
      <c r="F94" s="168">
        <f>IF(ISBLANK('aanvraag-barema of afspraken'!$D94),'aanvraag-barema of afspraken'!$C94,'aanvraag-barema of afspraken'!$D94*'aanvraag-barema of afspraken'!$E94/100)</f>
        <v>0</v>
      </c>
      <c r="I94" s="124"/>
      <c r="K94" s="603"/>
      <c r="L94" s="604"/>
      <c r="M94" s="604"/>
      <c r="N94" s="604"/>
      <c r="O94" s="604"/>
      <c r="P94" s="604"/>
      <c r="Q94" s="604"/>
      <c r="R94" s="605"/>
      <c r="T94" s="18"/>
      <c r="U94" s="18"/>
    </row>
    <row r="95" spans="1:21" ht="11.25" customHeight="1" x14ac:dyDescent="0.2">
      <c r="A95" s="529"/>
      <c r="B95" s="530"/>
      <c r="C95" s="7"/>
      <c r="D95" s="7"/>
      <c r="E95" s="7"/>
      <c r="F95" s="168">
        <f>IF(ISBLANK('aanvraag-barema of afspraken'!$D95),'aanvraag-barema of afspraken'!$C95,'aanvraag-barema of afspraken'!$D95*'aanvraag-barema of afspraken'!$E95/100)</f>
        <v>0</v>
      </c>
      <c r="I95" s="124"/>
      <c r="K95" s="603"/>
      <c r="L95" s="604"/>
      <c r="M95" s="604"/>
      <c r="N95" s="604"/>
      <c r="O95" s="604"/>
      <c r="P95" s="604"/>
      <c r="Q95" s="604"/>
      <c r="R95" s="605"/>
      <c r="T95" s="18"/>
      <c r="U95" s="18"/>
    </row>
    <row r="96" spans="1:21" ht="11.25" customHeight="1" x14ac:dyDescent="0.2">
      <c r="A96" s="529"/>
      <c r="B96" s="530"/>
      <c r="C96" s="7"/>
      <c r="D96" s="7"/>
      <c r="E96" s="7"/>
      <c r="F96" s="168">
        <f>IF(ISBLANK('aanvraag-barema of afspraken'!$D96),'aanvraag-barema of afspraken'!$C96,'aanvraag-barema of afspraken'!$D96*'aanvraag-barema of afspraken'!$E96/100)</f>
        <v>0</v>
      </c>
      <c r="I96" s="124"/>
      <c r="K96" s="603"/>
      <c r="L96" s="604"/>
      <c r="M96" s="604"/>
      <c r="N96" s="604"/>
      <c r="O96" s="604"/>
      <c r="P96" s="604"/>
      <c r="Q96" s="604"/>
      <c r="R96" s="605"/>
      <c r="T96" s="18"/>
      <c r="U96" s="18"/>
    </row>
    <row r="97" spans="1:21" ht="11.25" customHeight="1" x14ac:dyDescent="0.2">
      <c r="A97" s="529"/>
      <c r="B97" s="530"/>
      <c r="C97" s="7"/>
      <c r="D97" s="7"/>
      <c r="E97" s="7"/>
      <c r="F97" s="168">
        <f>IF(ISBLANK('aanvraag-barema of afspraken'!$D97),'aanvraag-barema of afspraken'!$C97,'aanvraag-barema of afspraken'!$D97*'aanvraag-barema of afspraken'!$E97/100)</f>
        <v>0</v>
      </c>
      <c r="I97" s="124"/>
      <c r="K97" s="603"/>
      <c r="L97" s="604"/>
      <c r="M97" s="604"/>
      <c r="N97" s="604"/>
      <c r="O97" s="604"/>
      <c r="P97" s="604"/>
      <c r="Q97" s="604"/>
      <c r="R97" s="605"/>
      <c r="T97" s="18"/>
      <c r="U97" s="18"/>
    </row>
    <row r="98" spans="1:21" ht="11.25" customHeight="1" x14ac:dyDescent="0.2">
      <c r="A98" s="529"/>
      <c r="B98" s="530"/>
      <c r="C98" s="7"/>
      <c r="D98" s="7"/>
      <c r="E98" s="7"/>
      <c r="F98" s="168">
        <f>IF(ISBLANK('aanvraag-barema of afspraken'!$D98),'aanvraag-barema of afspraken'!$C98,'aanvraag-barema of afspraken'!$D98*'aanvraag-barema of afspraken'!$E98/100)</f>
        <v>0</v>
      </c>
      <c r="I98" s="124"/>
      <c r="K98" s="603"/>
      <c r="L98" s="604"/>
      <c r="M98" s="604"/>
      <c r="N98" s="604"/>
      <c r="O98" s="604"/>
      <c r="P98" s="604"/>
      <c r="Q98" s="604"/>
      <c r="R98" s="605"/>
      <c r="T98" s="18"/>
      <c r="U98" s="18"/>
    </row>
    <row r="99" spans="1:21" ht="11.25" customHeight="1" x14ac:dyDescent="0.2">
      <c r="A99" s="529"/>
      <c r="B99" s="530"/>
      <c r="C99" s="7"/>
      <c r="D99" s="7"/>
      <c r="E99" s="7"/>
      <c r="F99" s="168">
        <f>IF(ISBLANK('aanvraag-barema of afspraken'!$D99),'aanvraag-barema of afspraken'!$C99,'aanvraag-barema of afspraken'!$D99*'aanvraag-barema of afspraken'!$E99/100)</f>
        <v>0</v>
      </c>
      <c r="I99" s="124"/>
      <c r="K99" s="603"/>
      <c r="L99" s="604"/>
      <c r="M99" s="604"/>
      <c r="N99" s="604"/>
      <c r="O99" s="604"/>
      <c r="P99" s="604"/>
      <c r="Q99" s="604"/>
      <c r="R99" s="605"/>
      <c r="T99" s="18"/>
      <c r="U99" s="18"/>
    </row>
    <row r="100" spans="1:21" ht="11.25" customHeight="1" x14ac:dyDescent="0.2">
      <c r="A100" s="529"/>
      <c r="B100" s="530"/>
      <c r="C100" s="7"/>
      <c r="D100" s="7"/>
      <c r="E100" s="7"/>
      <c r="F100" s="168">
        <f>IF(ISBLANK('aanvraag-barema of afspraken'!$D100),'aanvraag-barema of afspraken'!$C100,'aanvraag-barema of afspraken'!$D100*'aanvraag-barema of afspraken'!$E100/100)</f>
        <v>0</v>
      </c>
      <c r="I100" s="124"/>
      <c r="K100" s="603"/>
      <c r="L100" s="604"/>
      <c r="M100" s="604"/>
      <c r="N100" s="604"/>
      <c r="O100" s="604"/>
      <c r="P100" s="604"/>
      <c r="Q100" s="604"/>
      <c r="R100" s="605"/>
      <c r="T100" s="18"/>
      <c r="U100" s="18"/>
    </row>
    <row r="101" spans="1:21" ht="11.25" customHeight="1" x14ac:dyDescent="0.2">
      <c r="A101" s="529"/>
      <c r="B101" s="530"/>
      <c r="C101" s="7"/>
      <c r="D101" s="7"/>
      <c r="E101" s="7"/>
      <c r="F101" s="168">
        <f>IF(ISBLANK('aanvraag-barema of afspraken'!$D101),'aanvraag-barema of afspraken'!$C101,'aanvraag-barema of afspraken'!$D101*'aanvraag-barema of afspraken'!$E101/100)</f>
        <v>0</v>
      </c>
      <c r="I101" s="124"/>
      <c r="K101" s="603"/>
      <c r="L101" s="604"/>
      <c r="M101" s="604"/>
      <c r="N101" s="604"/>
      <c r="O101" s="604"/>
      <c r="P101" s="604"/>
      <c r="Q101" s="604"/>
      <c r="R101" s="605"/>
      <c r="T101" s="18"/>
      <c r="U101" s="18"/>
    </row>
    <row r="102" spans="1:21" ht="11.25" customHeight="1" x14ac:dyDescent="0.2">
      <c r="A102" s="529"/>
      <c r="B102" s="530"/>
      <c r="C102" s="7"/>
      <c r="D102" s="7"/>
      <c r="E102" s="7"/>
      <c r="F102" s="168">
        <f>IF(ISBLANK('aanvraag-barema of afspraken'!$D102),'aanvraag-barema of afspraken'!$C102,'aanvraag-barema of afspraken'!$D102*'aanvraag-barema of afspraken'!$E102/100)</f>
        <v>0</v>
      </c>
      <c r="I102" s="124"/>
      <c r="K102" s="603"/>
      <c r="L102" s="604"/>
      <c r="M102" s="604"/>
      <c r="N102" s="604"/>
      <c r="O102" s="604"/>
      <c r="P102" s="604"/>
      <c r="Q102" s="604"/>
      <c r="R102" s="605"/>
      <c r="T102" s="18"/>
      <c r="U102" s="18"/>
    </row>
    <row r="103" spans="1:21" ht="11.25" customHeight="1" x14ac:dyDescent="0.2">
      <c r="A103" s="529"/>
      <c r="B103" s="530"/>
      <c r="C103" s="7"/>
      <c r="D103" s="7"/>
      <c r="E103" s="7"/>
      <c r="F103" s="168">
        <f>IF(ISBLANK('aanvraag-barema of afspraken'!$D103),'aanvraag-barema of afspraken'!$C103,'aanvraag-barema of afspraken'!$D103*'aanvraag-barema of afspraken'!$E103/100)</f>
        <v>0</v>
      </c>
      <c r="I103" s="124"/>
      <c r="K103" s="603"/>
      <c r="L103" s="604"/>
      <c r="M103" s="604"/>
      <c r="N103" s="604"/>
      <c r="O103" s="604"/>
      <c r="P103" s="604"/>
      <c r="Q103" s="604"/>
      <c r="R103" s="605"/>
      <c r="T103" s="18"/>
      <c r="U103" s="18"/>
    </row>
    <row r="104" spans="1:21" ht="11.25" customHeight="1" x14ac:dyDescent="0.2">
      <c r="A104" s="529"/>
      <c r="B104" s="530"/>
      <c r="C104" s="7"/>
      <c r="D104" s="7"/>
      <c r="E104" s="7"/>
      <c r="F104" s="168">
        <f>IF(ISBLANK('aanvraag-barema of afspraken'!$D104),'aanvraag-barema of afspraken'!$C104,'aanvraag-barema of afspraken'!$D104*'aanvraag-barema of afspraken'!$E104/100)</f>
        <v>0</v>
      </c>
      <c r="I104" s="124"/>
      <c r="K104" s="603"/>
      <c r="L104" s="604"/>
      <c r="M104" s="604"/>
      <c r="N104" s="604"/>
      <c r="O104" s="604"/>
      <c r="P104" s="604"/>
      <c r="Q104" s="604"/>
      <c r="R104" s="605"/>
      <c r="T104" s="18"/>
      <c r="U104" s="18"/>
    </row>
    <row r="105" spans="1:21" ht="11.25" customHeight="1" x14ac:dyDescent="0.2">
      <c r="A105" s="529"/>
      <c r="B105" s="530"/>
      <c r="C105" s="7"/>
      <c r="D105" s="7"/>
      <c r="E105" s="7"/>
      <c r="F105" s="168">
        <f>IF(ISBLANK('aanvraag-barema of afspraken'!$D105),'aanvraag-barema of afspraken'!$C105,'aanvraag-barema of afspraken'!$D105*'aanvraag-barema of afspraken'!$E105/100)</f>
        <v>0</v>
      </c>
      <c r="I105" s="124"/>
      <c r="K105" s="603"/>
      <c r="L105" s="604"/>
      <c r="M105" s="604"/>
      <c r="N105" s="604"/>
      <c r="O105" s="604"/>
      <c r="P105" s="604"/>
      <c r="Q105" s="604"/>
      <c r="R105" s="605"/>
      <c r="T105" s="18"/>
      <c r="U105" s="18"/>
    </row>
    <row r="106" spans="1:21" ht="11.25" customHeight="1" x14ac:dyDescent="0.2">
      <c r="A106" s="529"/>
      <c r="B106" s="530"/>
      <c r="C106" s="7"/>
      <c r="D106" s="7"/>
      <c r="E106" s="7"/>
      <c r="F106" s="168">
        <f>IF(ISBLANK('aanvraag-barema of afspraken'!$D106),'aanvraag-barema of afspraken'!$C106,'aanvraag-barema of afspraken'!$D106*'aanvraag-barema of afspraken'!$E106/100)</f>
        <v>0</v>
      </c>
      <c r="I106" s="124"/>
      <c r="K106" s="603"/>
      <c r="L106" s="604"/>
      <c r="M106" s="604"/>
      <c r="N106" s="604"/>
      <c r="O106" s="604"/>
      <c r="P106" s="604"/>
      <c r="Q106" s="604"/>
      <c r="R106" s="605"/>
      <c r="T106" s="18"/>
      <c r="U106" s="18"/>
    </row>
    <row r="107" spans="1:21" ht="11.25" customHeight="1" x14ac:dyDescent="0.2">
      <c r="A107" s="529"/>
      <c r="B107" s="530"/>
      <c r="C107" s="7"/>
      <c r="D107" s="7"/>
      <c r="E107" s="7"/>
      <c r="F107" s="168">
        <f>IF(ISBLANK('aanvraag-barema of afspraken'!$D107),'aanvraag-barema of afspraken'!$C107,'aanvraag-barema of afspraken'!$D107*'aanvraag-barema of afspraken'!$E107/100)</f>
        <v>0</v>
      </c>
      <c r="I107" s="124"/>
      <c r="K107" s="603"/>
      <c r="L107" s="604"/>
      <c r="M107" s="604"/>
      <c r="N107" s="604"/>
      <c r="O107" s="604"/>
      <c r="P107" s="604"/>
      <c r="Q107" s="604"/>
      <c r="R107" s="605"/>
      <c r="T107" s="18"/>
      <c r="U107" s="18"/>
    </row>
    <row r="108" spans="1:21" ht="11.25" hidden="1" customHeight="1" x14ac:dyDescent="0.2">
      <c r="A108" s="212"/>
      <c r="B108" s="360"/>
      <c r="C108" s="7"/>
      <c r="D108" s="7"/>
      <c r="E108" s="7"/>
      <c r="F108" s="168">
        <f>IF(ISBLANK('aanvraag-barema of afspraken'!$D108),'aanvraag-barema of afspraken'!$C108,'aanvraag-barema of afspraken'!$D108*'aanvraag-barema of afspraken'!$E108/100)</f>
        <v>0</v>
      </c>
      <c r="I108" s="124"/>
      <c r="K108" s="603"/>
      <c r="L108" s="604"/>
      <c r="M108" s="604"/>
      <c r="N108" s="604"/>
      <c r="O108" s="604"/>
      <c r="P108" s="604"/>
      <c r="Q108" s="604"/>
      <c r="R108" s="605"/>
      <c r="T108" s="18"/>
      <c r="U108" s="18"/>
    </row>
    <row r="109" spans="1:21" ht="13.5" thickBot="1" x14ac:dyDescent="0.25">
      <c r="A109" s="531" t="s">
        <v>49</v>
      </c>
      <c r="B109" s="532"/>
      <c r="C109" s="252"/>
      <c r="D109" s="252"/>
      <c r="E109" s="253"/>
      <c r="F109" s="251">
        <f>SUM(F89:F108)</f>
        <v>0</v>
      </c>
      <c r="G109" s="18"/>
      <c r="H109" s="214"/>
      <c r="I109" s="215"/>
      <c r="J109" s="18"/>
      <c r="K109" s="606"/>
      <c r="L109" s="607"/>
      <c r="M109" s="607"/>
      <c r="N109" s="607"/>
      <c r="O109" s="607"/>
      <c r="P109" s="607"/>
      <c r="Q109" s="607"/>
      <c r="R109" s="608"/>
      <c r="S109" s="216"/>
      <c r="T109" s="18"/>
      <c r="U109" s="18"/>
    </row>
    <row r="110" spans="1:21" ht="25.5" customHeight="1" x14ac:dyDescent="0.2">
      <c r="A110" s="568" t="s">
        <v>162</v>
      </c>
      <c r="B110" s="568"/>
      <c r="C110" s="568"/>
      <c r="D110" s="568"/>
      <c r="E110" s="568"/>
      <c r="F110" s="568"/>
      <c r="G110" s="217"/>
      <c r="H110" s="214"/>
      <c r="I110" s="215"/>
      <c r="J110" s="100"/>
      <c r="K110" s="100"/>
      <c r="L110" s="100"/>
      <c r="M110" s="100"/>
      <c r="N110" s="100"/>
      <c r="O110" s="100"/>
      <c r="P110" s="100"/>
      <c r="Q110" s="216"/>
      <c r="R110" s="216"/>
      <c r="S110" s="216"/>
      <c r="T110" s="18"/>
      <c r="U110" s="18"/>
    </row>
    <row r="111" spans="1:21" ht="12" thickBot="1" x14ac:dyDescent="0.25">
      <c r="A111" s="218"/>
      <c r="B111" s="218"/>
      <c r="C111" s="218"/>
      <c r="D111" s="218"/>
      <c r="E111" s="218"/>
      <c r="F111" s="218"/>
      <c r="G111" s="18"/>
      <c r="H111" s="219"/>
      <c r="I111" s="18"/>
      <c r="J111" s="18"/>
      <c r="K111" s="18"/>
      <c r="T111" s="18"/>
      <c r="U111" s="18"/>
    </row>
    <row r="112" spans="1:21" ht="13.5" customHeight="1" x14ac:dyDescent="0.2">
      <c r="A112" s="377" t="s">
        <v>148</v>
      </c>
      <c r="B112" s="378"/>
      <c r="C112" s="378"/>
      <c r="D112" s="378"/>
      <c r="E112" s="378"/>
      <c r="F112" s="485"/>
      <c r="G112" s="219"/>
      <c r="H112" s="219"/>
      <c r="I112" s="18"/>
      <c r="J112" s="18"/>
      <c r="K112" s="18"/>
      <c r="T112" s="18"/>
      <c r="U112" s="18"/>
    </row>
    <row r="113" spans="1:21" ht="13.5" customHeight="1" x14ac:dyDescent="0.2">
      <c r="A113" s="589" t="s">
        <v>14</v>
      </c>
      <c r="B113" s="590"/>
      <c r="C113" s="590"/>
      <c r="D113" s="480"/>
      <c r="E113" s="617"/>
      <c r="F113" s="618"/>
      <c r="G113" s="219"/>
      <c r="H113" s="219"/>
      <c r="I113" s="18"/>
      <c r="J113" s="18"/>
      <c r="K113" s="18"/>
      <c r="T113" s="18"/>
      <c r="U113" s="18"/>
    </row>
    <row r="114" spans="1:21" ht="13.5" customHeight="1" x14ac:dyDescent="0.2">
      <c r="A114" s="589" t="s">
        <v>0</v>
      </c>
      <c r="B114" s="590"/>
      <c r="C114" s="590"/>
      <c r="D114" s="480"/>
      <c r="E114" s="617">
        <f>$Q$67</f>
        <v>0</v>
      </c>
      <c r="F114" s="618"/>
      <c r="G114" s="219"/>
      <c r="H114" s="219"/>
      <c r="I114" s="18"/>
      <c r="J114" s="18"/>
      <c r="K114" s="18"/>
      <c r="T114" s="18"/>
      <c r="U114" s="18"/>
    </row>
    <row r="115" spans="1:21" ht="13.5" customHeight="1" x14ac:dyDescent="0.2">
      <c r="A115" s="589" t="s">
        <v>18</v>
      </c>
      <c r="B115" s="590"/>
      <c r="C115" s="590"/>
      <c r="D115" s="480"/>
      <c r="E115" s="619">
        <f>$D$82</f>
        <v>0</v>
      </c>
      <c r="F115" s="620"/>
      <c r="G115" s="219"/>
      <c r="H115" s="219"/>
      <c r="I115" s="18"/>
      <c r="J115" s="18"/>
      <c r="K115" s="18"/>
      <c r="T115" s="18"/>
      <c r="U115" s="18"/>
    </row>
    <row r="116" spans="1:21" ht="13.5" customHeight="1" x14ac:dyDescent="0.2">
      <c r="A116" s="589" t="s">
        <v>122</v>
      </c>
      <c r="B116" s="590"/>
      <c r="C116" s="590"/>
      <c r="D116" s="480"/>
      <c r="E116" s="587">
        <v>40000</v>
      </c>
      <c r="F116" s="588"/>
      <c r="G116" s="219"/>
      <c r="H116" s="219"/>
      <c r="I116" s="18"/>
      <c r="J116" s="18"/>
      <c r="K116" s="18"/>
      <c r="T116" s="18"/>
      <c r="U116" s="18"/>
    </row>
    <row r="117" spans="1:21" ht="13.5" customHeight="1" x14ac:dyDescent="0.2">
      <c r="A117" s="589" t="s">
        <v>123</v>
      </c>
      <c r="B117" s="590"/>
      <c r="C117" s="590"/>
      <c r="D117" s="480"/>
      <c r="E117" s="591">
        <f>E115*E116</f>
        <v>0</v>
      </c>
      <c r="F117" s="592"/>
      <c r="G117" s="219"/>
      <c r="H117" s="219"/>
      <c r="I117" s="18"/>
      <c r="J117" s="18"/>
      <c r="K117" s="18"/>
      <c r="T117" s="18"/>
      <c r="U117" s="18"/>
    </row>
    <row r="118" spans="1:21" ht="13.5" customHeight="1" x14ac:dyDescent="0.2">
      <c r="A118" s="589" t="s">
        <v>124</v>
      </c>
      <c r="B118" s="590"/>
      <c r="C118" s="590"/>
      <c r="D118" s="480"/>
      <c r="E118" s="591">
        <f>F82</f>
        <v>0</v>
      </c>
      <c r="F118" s="592"/>
      <c r="G118" s="219"/>
      <c r="H118" s="219"/>
      <c r="I118" s="18"/>
      <c r="J118" s="18"/>
      <c r="K118" s="18"/>
      <c r="T118" s="18"/>
      <c r="U118" s="18"/>
    </row>
    <row r="119" spans="1:21" ht="13.5" customHeight="1" x14ac:dyDescent="0.2">
      <c r="A119" s="589" t="s">
        <v>125</v>
      </c>
      <c r="B119" s="590"/>
      <c r="C119" s="590"/>
      <c r="D119" s="480"/>
      <c r="E119" s="591">
        <f>E117-E118</f>
        <v>0</v>
      </c>
      <c r="F119" s="592"/>
      <c r="G119" s="219"/>
      <c r="H119" s="219"/>
      <c r="I119" s="18"/>
      <c r="J119" s="18"/>
      <c r="K119" s="18"/>
      <c r="T119" s="18"/>
      <c r="U119" s="18"/>
    </row>
    <row r="120" spans="1:21" ht="13.5" customHeight="1" x14ac:dyDescent="0.2">
      <c r="A120" s="621" t="str">
        <f>IF(E85&gt;E119,"Conclusie directe overige kosten :","")</f>
        <v/>
      </c>
      <c r="B120" s="622"/>
      <c r="C120" s="622"/>
      <c r="D120" s="622"/>
      <c r="E120" s="622"/>
      <c r="F120" s="623"/>
      <c r="G120" s="219"/>
      <c r="H120" s="219"/>
      <c r="I120" s="18"/>
      <c r="J120" s="18"/>
      <c r="K120" s="18"/>
      <c r="T120" s="18"/>
      <c r="U120" s="18"/>
    </row>
    <row r="121" spans="1:21" ht="27.6" customHeight="1" x14ac:dyDescent="0.2">
      <c r="A121" s="624" t="str">
        <f>IF(E85&gt;E119,"De opgegeven directe overige kost van " &amp;DOLLAR(E85,0) &amp; " is hoger dan het toegestande maximum van "&amp; DOLLAR(E119,0)&amp;" en wordt dus begrensd op "&amp; DOLLAR(E119,0)&amp;".","")</f>
        <v/>
      </c>
      <c r="B121" s="625"/>
      <c r="C121" s="625"/>
      <c r="D121" s="625"/>
      <c r="E121" s="625"/>
      <c r="F121" s="626"/>
      <c r="G121" s="219"/>
      <c r="H121" s="219"/>
      <c r="I121" s="18"/>
      <c r="J121" s="18"/>
      <c r="K121" s="18"/>
      <c r="T121" s="18"/>
      <c r="U121" s="18"/>
    </row>
    <row r="122" spans="1:21" ht="13.5" customHeight="1" thickBot="1" x14ac:dyDescent="0.25">
      <c r="A122" s="612" t="s">
        <v>30</v>
      </c>
      <c r="B122" s="613"/>
      <c r="C122" s="613"/>
      <c r="D122" s="614"/>
      <c r="E122" s="615">
        <f xml:space="preserve"> MIN(E85,E119)+F82</f>
        <v>0</v>
      </c>
      <c r="F122" s="616"/>
      <c r="G122" s="219"/>
      <c r="H122" s="220"/>
      <c r="I122" s="18"/>
      <c r="J122" s="18"/>
      <c r="K122" s="18"/>
      <c r="T122" s="18"/>
      <c r="U122" s="18"/>
    </row>
    <row r="123" spans="1:21" ht="40.5" customHeight="1" x14ac:dyDescent="0.2">
      <c r="A123" s="416" t="s">
        <v>149</v>
      </c>
      <c r="B123" s="416"/>
      <c r="C123" s="416"/>
      <c r="D123" s="416"/>
      <c r="E123" s="416"/>
      <c r="F123" s="416"/>
      <c r="G123" s="18"/>
      <c r="H123" s="219"/>
      <c r="I123" s="18"/>
      <c r="J123" s="18"/>
      <c r="K123" s="18"/>
      <c r="T123" s="18"/>
      <c r="U123" s="18"/>
    </row>
    <row r="124" spans="1:21" ht="12" thickBot="1" x14ac:dyDescent="0.25">
      <c r="F124" s="18"/>
      <c r="G124" s="18"/>
      <c r="H124" s="18"/>
      <c r="I124" s="18"/>
      <c r="J124" s="18"/>
      <c r="K124" s="18"/>
      <c r="T124" s="18"/>
      <c r="U124" s="18"/>
    </row>
    <row r="125" spans="1:21" ht="11.25" customHeight="1" thickBot="1" x14ac:dyDescent="0.25">
      <c r="A125" s="649" t="s">
        <v>140</v>
      </c>
      <c r="B125" s="650"/>
      <c r="C125" s="650"/>
      <c r="D125" s="650"/>
      <c r="E125" s="650"/>
      <c r="F125" s="651"/>
      <c r="G125" s="221"/>
      <c r="H125" s="18"/>
      <c r="I125" s="18"/>
      <c r="J125" s="18"/>
      <c r="K125" s="652" t="s">
        <v>38</v>
      </c>
      <c r="L125" s="653"/>
      <c r="M125" s="653"/>
      <c r="N125" s="653"/>
      <c r="O125" s="653"/>
      <c r="P125" s="653"/>
      <c r="Q125" s="653"/>
      <c r="R125" s="654"/>
      <c r="T125" s="18"/>
      <c r="U125" s="18"/>
    </row>
    <row r="126" spans="1:21" ht="48.75" customHeight="1" thickBot="1" x14ac:dyDescent="0.25">
      <c r="A126" s="222" t="s">
        <v>21</v>
      </c>
      <c r="B126" s="364" t="s">
        <v>201</v>
      </c>
      <c r="C126" s="223" t="s">
        <v>10</v>
      </c>
      <c r="D126" s="224" t="s">
        <v>106</v>
      </c>
      <c r="E126" s="225" t="s">
        <v>54</v>
      </c>
      <c r="F126" s="226" t="s">
        <v>112</v>
      </c>
      <c r="G126" s="100"/>
      <c r="H126" s="18"/>
      <c r="I126" s="18"/>
      <c r="J126" s="18"/>
      <c r="K126" s="489" t="s">
        <v>116</v>
      </c>
      <c r="L126" s="490"/>
      <c r="M126" s="490"/>
      <c r="N126" s="490"/>
      <c r="O126" s="490"/>
      <c r="P126" s="490"/>
      <c r="Q126" s="490"/>
      <c r="R126" s="491"/>
      <c r="T126" s="18"/>
      <c r="U126" s="18"/>
    </row>
    <row r="127" spans="1:21" ht="11.25" hidden="1" customHeight="1" x14ac:dyDescent="0.2">
      <c r="A127" s="227" t="s">
        <v>21</v>
      </c>
      <c r="B127" s="362"/>
      <c r="C127" s="228" t="s">
        <v>56</v>
      </c>
      <c r="D127" s="229"/>
      <c r="E127" s="230" t="s">
        <v>22</v>
      </c>
      <c r="F127" s="231" t="s">
        <v>23</v>
      </c>
      <c r="G127" s="100"/>
      <c r="H127" s="18"/>
      <c r="I127" s="18"/>
      <c r="J127" s="18"/>
      <c r="K127" s="492"/>
      <c r="L127" s="493"/>
      <c r="M127" s="493"/>
      <c r="N127" s="493"/>
      <c r="O127" s="493"/>
      <c r="P127" s="493"/>
      <c r="Q127" s="493"/>
      <c r="R127" s="494"/>
      <c r="T127" s="18"/>
      <c r="U127" s="18"/>
    </row>
    <row r="128" spans="1:21" ht="11.25" customHeight="1" x14ac:dyDescent="0.2">
      <c r="A128" s="211"/>
      <c r="B128" s="359"/>
      <c r="C128" s="232"/>
      <c r="D128" s="143"/>
      <c r="E128" s="233"/>
      <c r="F128" s="299"/>
      <c r="G128" s="100"/>
      <c r="H128" s="18"/>
      <c r="I128" s="18"/>
      <c r="J128" s="18"/>
      <c r="K128" s="492"/>
      <c r="L128" s="493"/>
      <c r="M128" s="493"/>
      <c r="N128" s="493"/>
      <c r="O128" s="493"/>
      <c r="P128" s="493"/>
      <c r="Q128" s="493"/>
      <c r="R128" s="494"/>
      <c r="T128" s="18"/>
      <c r="U128" s="18"/>
    </row>
    <row r="129" spans="1:21" ht="11.25" hidden="1" customHeight="1" x14ac:dyDescent="0.2">
      <c r="A129" s="211"/>
      <c r="B129" s="359"/>
      <c r="C129" s="232"/>
      <c r="D129" s="143"/>
      <c r="E129" s="233"/>
      <c r="F129" s="299"/>
      <c r="G129" s="100"/>
      <c r="H129" s="18"/>
      <c r="I129" s="18"/>
      <c r="J129" s="18"/>
      <c r="K129" s="492"/>
      <c r="L129" s="493"/>
      <c r="M129" s="493"/>
      <c r="N129" s="493"/>
      <c r="O129" s="493"/>
      <c r="P129" s="493"/>
      <c r="Q129" s="493"/>
      <c r="R129" s="494"/>
      <c r="T129" s="18"/>
      <c r="U129" s="18"/>
    </row>
    <row r="130" spans="1:21" ht="11.25" hidden="1" customHeight="1" x14ac:dyDescent="0.2">
      <c r="A130" s="211"/>
      <c r="B130" s="359"/>
      <c r="C130" s="232"/>
      <c r="D130" s="143"/>
      <c r="E130" s="233"/>
      <c r="F130" s="299"/>
      <c r="G130" s="100"/>
      <c r="H130" s="18"/>
      <c r="I130" s="18"/>
      <c r="J130" s="18"/>
      <c r="K130" s="492"/>
      <c r="L130" s="493"/>
      <c r="M130" s="493"/>
      <c r="N130" s="493"/>
      <c r="O130" s="493"/>
      <c r="P130" s="493"/>
      <c r="Q130" s="493"/>
      <c r="R130" s="494"/>
      <c r="T130" s="18"/>
      <c r="U130" s="18"/>
    </row>
    <row r="131" spans="1:21" ht="11.25" hidden="1" customHeight="1" x14ac:dyDescent="0.2">
      <c r="A131" s="211"/>
      <c r="B131" s="359"/>
      <c r="C131" s="232"/>
      <c r="D131" s="143"/>
      <c r="E131" s="233"/>
      <c r="F131" s="299"/>
      <c r="G131" s="100"/>
      <c r="H131" s="18"/>
      <c r="I131" s="18"/>
      <c r="J131" s="18"/>
      <c r="K131" s="492"/>
      <c r="L131" s="493"/>
      <c r="M131" s="493"/>
      <c r="N131" s="493"/>
      <c r="O131" s="493"/>
      <c r="P131" s="493"/>
      <c r="Q131" s="493"/>
      <c r="R131" s="494"/>
      <c r="T131" s="18"/>
      <c r="U131" s="18"/>
    </row>
    <row r="132" spans="1:21" ht="11.25" hidden="1" customHeight="1" x14ac:dyDescent="0.2">
      <c r="A132" s="211"/>
      <c r="B132" s="359"/>
      <c r="C132" s="232"/>
      <c r="D132" s="143"/>
      <c r="E132" s="233"/>
      <c r="F132" s="299"/>
      <c r="G132" s="100"/>
      <c r="H132" s="18"/>
      <c r="I132" s="18"/>
      <c r="J132" s="18"/>
      <c r="K132" s="492"/>
      <c r="L132" s="493"/>
      <c r="M132" s="493"/>
      <c r="N132" s="493"/>
      <c r="O132" s="493"/>
      <c r="P132" s="493"/>
      <c r="Q132" s="493"/>
      <c r="R132" s="494"/>
      <c r="T132" s="18"/>
      <c r="U132" s="18"/>
    </row>
    <row r="133" spans="1:21" ht="11.25" hidden="1" customHeight="1" x14ac:dyDescent="0.2">
      <c r="A133" s="211"/>
      <c r="B133" s="359"/>
      <c r="C133" s="232"/>
      <c r="D133" s="143"/>
      <c r="E133" s="233"/>
      <c r="F133" s="299"/>
      <c r="G133" s="100"/>
      <c r="H133" s="18"/>
      <c r="I133" s="18"/>
      <c r="J133" s="18"/>
      <c r="K133" s="492"/>
      <c r="L133" s="493"/>
      <c r="M133" s="493"/>
      <c r="N133" s="493"/>
      <c r="O133" s="493"/>
      <c r="P133" s="493"/>
      <c r="Q133" s="493"/>
      <c r="R133" s="494"/>
      <c r="T133" s="18"/>
      <c r="U133" s="18"/>
    </row>
    <row r="134" spans="1:21" ht="11.25" hidden="1" customHeight="1" x14ac:dyDescent="0.2">
      <c r="A134" s="211"/>
      <c r="B134" s="359"/>
      <c r="C134" s="232"/>
      <c r="D134" s="143"/>
      <c r="E134" s="233"/>
      <c r="F134" s="299"/>
      <c r="G134" s="100"/>
      <c r="H134" s="18"/>
      <c r="I134" s="18"/>
      <c r="J134" s="18"/>
      <c r="K134" s="492"/>
      <c r="L134" s="493"/>
      <c r="M134" s="493"/>
      <c r="N134" s="493"/>
      <c r="O134" s="493"/>
      <c r="P134" s="493"/>
      <c r="Q134" s="493"/>
      <c r="R134" s="494"/>
      <c r="T134" s="18"/>
      <c r="U134" s="18"/>
    </row>
    <row r="135" spans="1:21" ht="11.25" hidden="1" customHeight="1" x14ac:dyDescent="0.2">
      <c r="A135" s="211"/>
      <c r="B135" s="359"/>
      <c r="C135" s="232"/>
      <c r="D135" s="143"/>
      <c r="E135" s="233"/>
      <c r="F135" s="299"/>
      <c r="G135" s="100"/>
      <c r="H135" s="18"/>
      <c r="I135" s="18"/>
      <c r="J135" s="18"/>
      <c r="K135" s="492"/>
      <c r="L135" s="493"/>
      <c r="M135" s="493"/>
      <c r="N135" s="493"/>
      <c r="O135" s="493"/>
      <c r="P135" s="493"/>
      <c r="Q135" s="493"/>
      <c r="R135" s="494"/>
      <c r="T135" s="18"/>
      <c r="U135" s="18"/>
    </row>
    <row r="136" spans="1:21" ht="11.25" hidden="1" customHeight="1" x14ac:dyDescent="0.2">
      <c r="A136" s="211"/>
      <c r="B136" s="359"/>
      <c r="C136" s="232"/>
      <c r="D136" s="143"/>
      <c r="E136" s="233"/>
      <c r="F136" s="299"/>
      <c r="G136" s="100"/>
      <c r="H136" s="18"/>
      <c r="I136" s="18"/>
      <c r="J136" s="18"/>
      <c r="K136" s="492"/>
      <c r="L136" s="493"/>
      <c r="M136" s="493"/>
      <c r="N136" s="493"/>
      <c r="O136" s="493"/>
      <c r="P136" s="493"/>
      <c r="Q136" s="493"/>
      <c r="R136" s="494"/>
      <c r="T136" s="18"/>
      <c r="U136" s="18"/>
    </row>
    <row r="137" spans="1:21" ht="11.25" hidden="1" customHeight="1" x14ac:dyDescent="0.2">
      <c r="A137" s="211"/>
      <c r="B137" s="359"/>
      <c r="C137" s="232"/>
      <c r="D137" s="143"/>
      <c r="E137" s="233"/>
      <c r="F137" s="299"/>
      <c r="G137" s="100"/>
      <c r="H137" s="18"/>
      <c r="I137" s="18"/>
      <c r="J137" s="18"/>
      <c r="K137" s="492"/>
      <c r="L137" s="493"/>
      <c r="M137" s="493"/>
      <c r="N137" s="493"/>
      <c r="O137" s="493"/>
      <c r="P137" s="493"/>
      <c r="Q137" s="493"/>
      <c r="R137" s="494"/>
      <c r="T137" s="18"/>
      <c r="U137" s="18"/>
    </row>
    <row r="138" spans="1:21" ht="11.25" hidden="1" customHeight="1" x14ac:dyDescent="0.2">
      <c r="A138" s="211"/>
      <c r="B138" s="359"/>
      <c r="C138" s="232"/>
      <c r="D138" s="143"/>
      <c r="E138" s="233"/>
      <c r="F138" s="299"/>
      <c r="G138" s="100"/>
      <c r="H138" s="18"/>
      <c r="I138" s="18"/>
      <c r="J138" s="18"/>
      <c r="K138" s="492"/>
      <c r="L138" s="493"/>
      <c r="M138" s="493"/>
      <c r="N138" s="493"/>
      <c r="O138" s="493"/>
      <c r="P138" s="493"/>
      <c r="Q138" s="493"/>
      <c r="R138" s="494"/>
      <c r="T138" s="18"/>
      <c r="U138" s="18"/>
    </row>
    <row r="139" spans="1:21" ht="11.25" hidden="1" customHeight="1" x14ac:dyDescent="0.2">
      <c r="A139" s="211"/>
      <c r="B139" s="359"/>
      <c r="C139" s="232"/>
      <c r="D139" s="143"/>
      <c r="E139" s="233"/>
      <c r="F139" s="299"/>
      <c r="G139" s="100"/>
      <c r="H139" s="18"/>
      <c r="I139" s="18"/>
      <c r="J139" s="18"/>
      <c r="K139" s="492"/>
      <c r="L139" s="493"/>
      <c r="M139" s="493"/>
      <c r="N139" s="493"/>
      <c r="O139" s="493"/>
      <c r="P139" s="493"/>
      <c r="Q139" s="493"/>
      <c r="R139" s="494"/>
      <c r="T139" s="18"/>
      <c r="U139" s="18"/>
    </row>
    <row r="140" spans="1:21" ht="11.25" hidden="1" customHeight="1" x14ac:dyDescent="0.2">
      <c r="A140" s="211"/>
      <c r="B140" s="359"/>
      <c r="C140" s="232"/>
      <c r="D140" s="143"/>
      <c r="E140" s="233"/>
      <c r="F140" s="299"/>
      <c r="G140" s="100"/>
      <c r="H140" s="18"/>
      <c r="I140" s="18"/>
      <c r="J140" s="18"/>
      <c r="K140" s="492"/>
      <c r="L140" s="493"/>
      <c r="M140" s="493"/>
      <c r="N140" s="493"/>
      <c r="O140" s="493"/>
      <c r="P140" s="493"/>
      <c r="Q140" s="493"/>
      <c r="R140" s="494"/>
      <c r="T140" s="18"/>
      <c r="U140" s="18"/>
    </row>
    <row r="141" spans="1:21" ht="11.25" customHeight="1" x14ac:dyDescent="0.2">
      <c r="A141" s="211"/>
      <c r="B141" s="359"/>
      <c r="C141" s="232"/>
      <c r="D141" s="143"/>
      <c r="E141" s="233"/>
      <c r="F141" s="299"/>
      <c r="G141" s="100"/>
      <c r="H141" s="18"/>
      <c r="I141" s="18"/>
      <c r="J141" s="18"/>
      <c r="K141" s="492"/>
      <c r="L141" s="493"/>
      <c r="M141" s="493"/>
      <c r="N141" s="493"/>
      <c r="O141" s="493"/>
      <c r="P141" s="493"/>
      <c r="Q141" s="493"/>
      <c r="R141" s="494"/>
      <c r="T141" s="18"/>
      <c r="U141" s="18"/>
    </row>
    <row r="142" spans="1:21" ht="11.25" hidden="1" customHeight="1" x14ac:dyDescent="0.2">
      <c r="A142" s="211"/>
      <c r="B142" s="359"/>
      <c r="C142" s="232"/>
      <c r="D142" s="143"/>
      <c r="E142" s="233"/>
      <c r="F142" s="299"/>
      <c r="G142" s="100"/>
      <c r="H142" s="18"/>
      <c r="I142" s="18"/>
      <c r="J142" s="18"/>
      <c r="K142" s="492"/>
      <c r="L142" s="493"/>
      <c r="M142" s="493"/>
      <c r="N142" s="493"/>
      <c r="O142" s="493"/>
      <c r="P142" s="493"/>
      <c r="Q142" s="493"/>
      <c r="R142" s="494"/>
      <c r="T142" s="18"/>
      <c r="U142" s="18"/>
    </row>
    <row r="143" spans="1:21" ht="11.25" hidden="1" customHeight="1" x14ac:dyDescent="0.2">
      <c r="A143" s="211"/>
      <c r="B143" s="359"/>
      <c r="C143" s="232"/>
      <c r="D143" s="143"/>
      <c r="E143" s="233"/>
      <c r="F143" s="299"/>
      <c r="G143" s="100"/>
      <c r="H143" s="18"/>
      <c r="I143" s="18"/>
      <c r="J143" s="18"/>
      <c r="K143" s="492"/>
      <c r="L143" s="493"/>
      <c r="M143" s="493"/>
      <c r="N143" s="493"/>
      <c r="O143" s="493"/>
      <c r="P143" s="493"/>
      <c r="Q143" s="493"/>
      <c r="R143" s="494"/>
      <c r="T143" s="18"/>
      <c r="U143" s="18"/>
    </row>
    <row r="144" spans="1:21" ht="11.25" customHeight="1" x14ac:dyDescent="0.2">
      <c r="A144" s="211"/>
      <c r="B144" s="359"/>
      <c r="C144" s="232"/>
      <c r="D144" s="143"/>
      <c r="E144" s="233"/>
      <c r="F144" s="299"/>
      <c r="G144" s="100"/>
      <c r="H144" s="18"/>
      <c r="I144" s="18"/>
      <c r="J144" s="18"/>
      <c r="K144" s="492"/>
      <c r="L144" s="493"/>
      <c r="M144" s="493"/>
      <c r="N144" s="493"/>
      <c r="O144" s="493"/>
      <c r="P144" s="493"/>
      <c r="Q144" s="493"/>
      <c r="R144" s="494"/>
      <c r="T144" s="18"/>
      <c r="U144" s="18"/>
    </row>
    <row r="145" spans="1:21" ht="11.25" customHeight="1" x14ac:dyDescent="0.2">
      <c r="A145" s="211"/>
      <c r="B145" s="359"/>
      <c r="C145" s="232"/>
      <c r="D145" s="143"/>
      <c r="E145" s="233"/>
      <c r="F145" s="299"/>
      <c r="G145" s="100"/>
      <c r="H145" s="18"/>
      <c r="I145" s="18"/>
      <c r="J145" s="18"/>
      <c r="K145" s="492"/>
      <c r="L145" s="493"/>
      <c r="M145" s="493"/>
      <c r="N145" s="493"/>
      <c r="O145" s="493"/>
      <c r="P145" s="493"/>
      <c r="Q145" s="493"/>
      <c r="R145" s="494"/>
      <c r="T145" s="18"/>
      <c r="U145" s="18"/>
    </row>
    <row r="146" spans="1:21" ht="11.25" customHeight="1" x14ac:dyDescent="0.2">
      <c r="A146" s="211"/>
      <c r="B146" s="359"/>
      <c r="C146" s="232"/>
      <c r="D146" s="143"/>
      <c r="E146" s="233"/>
      <c r="F146" s="299"/>
      <c r="G146" s="100"/>
      <c r="H146" s="18"/>
      <c r="I146" s="18"/>
      <c r="J146" s="18"/>
      <c r="K146" s="492"/>
      <c r="L146" s="493"/>
      <c r="M146" s="493"/>
      <c r="N146" s="493"/>
      <c r="O146" s="493"/>
      <c r="P146" s="493"/>
      <c r="Q146" s="493"/>
      <c r="R146" s="494"/>
      <c r="T146" s="18"/>
      <c r="U146" s="18"/>
    </row>
    <row r="147" spans="1:21" ht="11.25" customHeight="1" x14ac:dyDescent="0.2">
      <c r="A147" s="211"/>
      <c r="B147" s="359"/>
      <c r="C147" s="232"/>
      <c r="D147" s="143"/>
      <c r="E147" s="233"/>
      <c r="F147" s="299"/>
      <c r="G147" s="100"/>
      <c r="H147" s="18"/>
      <c r="I147" s="18"/>
      <c r="J147" s="18"/>
      <c r="K147" s="492"/>
      <c r="L147" s="493"/>
      <c r="M147" s="493"/>
      <c r="N147" s="493"/>
      <c r="O147" s="493"/>
      <c r="P147" s="493"/>
      <c r="Q147" s="493"/>
      <c r="R147" s="494"/>
      <c r="T147" s="18"/>
      <c r="U147" s="18"/>
    </row>
    <row r="148" spans="1:21" ht="11.25" customHeight="1" x14ac:dyDescent="0.2">
      <c r="A148" s="211"/>
      <c r="B148" s="359"/>
      <c r="C148" s="232"/>
      <c r="D148" s="143"/>
      <c r="E148" s="233"/>
      <c r="F148" s="299"/>
      <c r="G148" s="100"/>
      <c r="H148" s="18"/>
      <c r="I148" s="18"/>
      <c r="J148" s="18"/>
      <c r="K148" s="492"/>
      <c r="L148" s="493"/>
      <c r="M148" s="493"/>
      <c r="N148" s="493"/>
      <c r="O148" s="493"/>
      <c r="P148" s="493"/>
      <c r="Q148" s="493"/>
      <c r="R148" s="494"/>
      <c r="T148" s="18"/>
      <c r="U148" s="18"/>
    </row>
    <row r="149" spans="1:21" ht="14.25" customHeight="1" thickBot="1" x14ac:dyDescent="0.25">
      <c r="A149" s="213" t="s">
        <v>41</v>
      </c>
      <c r="B149" s="361"/>
      <c r="C149" s="234"/>
      <c r="D149" s="235"/>
      <c r="E149" s="236"/>
      <c r="F149" s="300">
        <f>SUM(F128:F148)</f>
        <v>0</v>
      </c>
      <c r="G149" s="100"/>
      <c r="H149" s="18"/>
      <c r="I149" s="18"/>
      <c r="J149" s="18"/>
      <c r="K149" s="495"/>
      <c r="L149" s="496"/>
      <c r="M149" s="496"/>
      <c r="N149" s="496"/>
      <c r="O149" s="496"/>
      <c r="P149" s="496"/>
      <c r="Q149" s="496"/>
      <c r="R149" s="497"/>
      <c r="T149" s="18"/>
      <c r="U149" s="18"/>
    </row>
    <row r="150" spans="1:21" ht="11.25" x14ac:dyDescent="0.2">
      <c r="A150" s="568"/>
      <c r="B150" s="568"/>
      <c r="C150" s="568"/>
      <c r="D150" s="568"/>
      <c r="E150" s="568"/>
      <c r="F150" s="568"/>
      <c r="G150" s="135"/>
      <c r="H150" s="18"/>
      <c r="I150" s="135"/>
      <c r="J150" s="135"/>
      <c r="K150" s="135"/>
      <c r="L150" s="135"/>
      <c r="M150" s="135"/>
      <c r="N150" s="135"/>
      <c r="O150" s="135"/>
      <c r="P150" s="135"/>
      <c r="Q150" s="125"/>
      <c r="T150" s="18"/>
      <c r="U150" s="18"/>
    </row>
    <row r="151" spans="1:21" ht="11.25" x14ac:dyDescent="0.2">
      <c r="A151" s="135"/>
      <c r="B151" s="135"/>
      <c r="C151" s="135"/>
      <c r="D151" s="135"/>
      <c r="E151" s="135"/>
      <c r="F151" s="135"/>
      <c r="G151" s="135"/>
      <c r="H151" s="18"/>
      <c r="I151" s="135"/>
      <c r="J151" s="135"/>
      <c r="K151" s="135"/>
      <c r="L151" s="135"/>
      <c r="M151" s="135"/>
      <c r="N151" s="135"/>
      <c r="O151" s="135"/>
      <c r="P151" s="135"/>
      <c r="Q151" s="125"/>
      <c r="T151" s="18"/>
      <c r="U151" s="18"/>
    </row>
    <row r="152" spans="1:21" ht="11.25" x14ac:dyDescent="0.2">
      <c r="A152" s="135"/>
      <c r="B152" s="135"/>
      <c r="C152" s="135"/>
      <c r="D152" s="135"/>
      <c r="E152" s="135"/>
      <c r="F152" s="135"/>
      <c r="G152" s="135"/>
      <c r="H152" s="135"/>
      <c r="I152" s="135"/>
      <c r="J152" s="135"/>
      <c r="K152" s="135"/>
      <c r="L152" s="135"/>
      <c r="M152" s="135"/>
      <c r="N152" s="135"/>
      <c r="O152" s="135"/>
      <c r="P152" s="139"/>
      <c r="T152" s="18"/>
      <c r="U152" s="18"/>
    </row>
    <row r="153" spans="1:21" ht="13.5" hidden="1" customHeight="1" thickBot="1" x14ac:dyDescent="0.25">
      <c r="A153" s="649" t="s">
        <v>24</v>
      </c>
      <c r="B153" s="650"/>
      <c r="C153" s="650"/>
      <c r="D153" s="650"/>
      <c r="E153" s="650"/>
      <c r="F153" s="651"/>
      <c r="G153" s="221"/>
      <c r="H153" s="18"/>
      <c r="I153" s="18"/>
      <c r="J153" s="18"/>
      <c r="K153" s="655" t="s">
        <v>39</v>
      </c>
      <c r="L153" s="656"/>
      <c r="M153" s="656"/>
      <c r="N153" s="656"/>
      <c r="O153" s="656"/>
      <c r="P153" s="656"/>
      <c r="Q153" s="656"/>
      <c r="R153" s="657"/>
      <c r="T153" s="18"/>
      <c r="U153" s="18"/>
    </row>
    <row r="154" spans="1:21" ht="22.5" hidden="1" customHeight="1" x14ac:dyDescent="0.2">
      <c r="A154" s="658" t="s">
        <v>25</v>
      </c>
      <c r="B154" s="659"/>
      <c r="C154" s="659"/>
      <c r="D154" s="660"/>
      <c r="E154" s="634" t="s">
        <v>112</v>
      </c>
      <c r="F154" s="448"/>
      <c r="G154" s="100"/>
      <c r="H154" s="18"/>
      <c r="I154" s="18"/>
      <c r="J154" s="18"/>
      <c r="K154" s="635" t="s">
        <v>142</v>
      </c>
      <c r="L154" s="636"/>
      <c r="M154" s="636"/>
      <c r="N154" s="636"/>
      <c r="O154" s="636"/>
      <c r="P154" s="636"/>
      <c r="Q154" s="636"/>
      <c r="R154" s="637"/>
      <c r="T154" s="18"/>
      <c r="U154" s="18"/>
    </row>
    <row r="155" spans="1:21" ht="11.25" hidden="1" customHeight="1" x14ac:dyDescent="0.2">
      <c r="A155" s="237" t="s">
        <v>50</v>
      </c>
      <c r="B155" s="363"/>
      <c r="C155" s="238" t="s">
        <v>56</v>
      </c>
      <c r="D155" s="135"/>
      <c r="E155" s="239" t="s">
        <v>15</v>
      </c>
      <c r="F155" s="229"/>
      <c r="G155" s="100"/>
      <c r="H155" s="18"/>
      <c r="I155" s="18"/>
      <c r="J155" s="18"/>
      <c r="K155" s="479"/>
      <c r="L155" s="638"/>
      <c r="M155" s="638"/>
      <c r="N155" s="638"/>
      <c r="O155" s="638"/>
      <c r="P155" s="638"/>
      <c r="Q155" s="638"/>
      <c r="R155" s="639"/>
      <c r="T155" s="18"/>
      <c r="U155" s="18"/>
    </row>
    <row r="156" spans="1:21" ht="12.75" hidden="1" customHeight="1" x14ac:dyDescent="0.2">
      <c r="A156" s="643"/>
      <c r="B156" s="644"/>
      <c r="C156" s="644"/>
      <c r="D156" s="536"/>
      <c r="E156" s="627"/>
      <c r="F156" s="628"/>
      <c r="G156" s="100"/>
      <c r="H156" s="18"/>
      <c r="I156" s="18"/>
      <c r="J156" s="18"/>
      <c r="K156" s="479"/>
      <c r="L156" s="638"/>
      <c r="M156" s="638"/>
      <c r="N156" s="638"/>
      <c r="O156" s="638"/>
      <c r="P156" s="638"/>
      <c r="Q156" s="638"/>
      <c r="R156" s="639"/>
      <c r="T156" s="18"/>
      <c r="U156" s="18"/>
    </row>
    <row r="157" spans="1:21" ht="12.75" hidden="1" customHeight="1" x14ac:dyDescent="0.2">
      <c r="A157" s="643"/>
      <c r="B157" s="644"/>
      <c r="C157" s="644"/>
      <c r="D157" s="536"/>
      <c r="E157" s="627"/>
      <c r="F157" s="628"/>
      <c r="G157" s="100"/>
      <c r="H157" s="18"/>
      <c r="I157" s="18"/>
      <c r="J157" s="18"/>
      <c r="K157" s="479"/>
      <c r="L157" s="638"/>
      <c r="M157" s="638"/>
      <c r="N157" s="638"/>
      <c r="O157" s="638"/>
      <c r="P157" s="638"/>
      <c r="Q157" s="638"/>
      <c r="R157" s="639"/>
      <c r="T157" s="18"/>
      <c r="U157" s="18"/>
    </row>
    <row r="158" spans="1:21" ht="12.75" hidden="1" customHeight="1" x14ac:dyDescent="0.2">
      <c r="A158" s="240"/>
      <c r="B158" s="241"/>
      <c r="C158" s="241"/>
      <c r="D158" s="242"/>
      <c r="E158" s="627"/>
      <c r="F158" s="628"/>
      <c r="G158" s="100"/>
      <c r="H158" s="18"/>
      <c r="I158" s="18"/>
      <c r="J158" s="18"/>
      <c r="K158" s="479"/>
      <c r="L158" s="638"/>
      <c r="M158" s="638"/>
      <c r="N158" s="638"/>
      <c r="O158" s="638"/>
      <c r="P158" s="638"/>
      <c r="Q158" s="638"/>
      <c r="R158" s="639"/>
      <c r="T158" s="18"/>
      <c r="U158" s="18"/>
    </row>
    <row r="159" spans="1:21" ht="12.75" hidden="1" customHeight="1" x14ac:dyDescent="0.2">
      <c r="A159" s="240"/>
      <c r="B159" s="241"/>
      <c r="C159" s="241"/>
      <c r="D159" s="242"/>
      <c r="E159" s="627"/>
      <c r="F159" s="628"/>
      <c r="G159" s="100"/>
      <c r="H159" s="18"/>
      <c r="I159" s="18"/>
      <c r="J159" s="18"/>
      <c r="K159" s="479"/>
      <c r="L159" s="638"/>
      <c r="M159" s="638"/>
      <c r="N159" s="638"/>
      <c r="O159" s="638"/>
      <c r="P159" s="638"/>
      <c r="Q159" s="638"/>
      <c r="R159" s="639"/>
      <c r="T159" s="18"/>
      <c r="U159" s="18"/>
    </row>
    <row r="160" spans="1:21" ht="12.75" hidden="1" customHeight="1" x14ac:dyDescent="0.2">
      <c r="A160" s="240"/>
      <c r="B160" s="241"/>
      <c r="C160" s="241"/>
      <c r="D160" s="242"/>
      <c r="E160" s="627"/>
      <c r="F160" s="628"/>
      <c r="G160" s="100"/>
      <c r="H160" s="18"/>
      <c r="I160" s="18"/>
      <c r="J160" s="18"/>
      <c r="K160" s="479"/>
      <c r="L160" s="638"/>
      <c r="M160" s="638"/>
      <c r="N160" s="638"/>
      <c r="O160" s="638"/>
      <c r="P160" s="638"/>
      <c r="Q160" s="638"/>
      <c r="R160" s="639"/>
      <c r="T160" s="18"/>
      <c r="U160" s="18"/>
    </row>
    <row r="161" spans="1:21" ht="12.75" hidden="1" customHeight="1" x14ac:dyDescent="0.2">
      <c r="A161" s="240"/>
      <c r="B161" s="241"/>
      <c r="C161" s="241"/>
      <c r="D161" s="242"/>
      <c r="E161" s="627"/>
      <c r="F161" s="628"/>
      <c r="G161" s="100"/>
      <c r="H161" s="18"/>
      <c r="I161" s="18"/>
      <c r="J161" s="18"/>
      <c r="K161" s="479"/>
      <c r="L161" s="638"/>
      <c r="M161" s="638"/>
      <c r="N161" s="638"/>
      <c r="O161" s="638"/>
      <c r="P161" s="638"/>
      <c r="Q161" s="638"/>
      <c r="R161" s="639"/>
      <c r="T161" s="18"/>
      <c r="U161" s="18"/>
    </row>
    <row r="162" spans="1:21" ht="12.75" hidden="1" customHeight="1" x14ac:dyDescent="0.2">
      <c r="A162" s="240"/>
      <c r="B162" s="241"/>
      <c r="C162" s="241"/>
      <c r="D162" s="242"/>
      <c r="E162" s="627"/>
      <c r="F162" s="628"/>
      <c r="G162" s="100"/>
      <c r="H162" s="18"/>
      <c r="I162" s="18"/>
      <c r="J162" s="18"/>
      <c r="K162" s="479"/>
      <c r="L162" s="638"/>
      <c r="M162" s="638"/>
      <c r="N162" s="638"/>
      <c r="O162" s="638"/>
      <c r="P162" s="638"/>
      <c r="Q162" s="638"/>
      <c r="R162" s="639"/>
      <c r="T162" s="18"/>
      <c r="U162" s="18"/>
    </row>
    <row r="163" spans="1:21" ht="12.75" hidden="1" customHeight="1" x14ac:dyDescent="0.2">
      <c r="A163" s="240"/>
      <c r="B163" s="241"/>
      <c r="C163" s="241"/>
      <c r="D163" s="242"/>
      <c r="E163" s="627"/>
      <c r="F163" s="628"/>
      <c r="G163" s="100"/>
      <c r="H163" s="18"/>
      <c r="I163" s="18"/>
      <c r="J163" s="18"/>
      <c r="K163" s="479"/>
      <c r="L163" s="638"/>
      <c r="M163" s="638"/>
      <c r="N163" s="638"/>
      <c r="O163" s="638"/>
      <c r="P163" s="638"/>
      <c r="Q163" s="638"/>
      <c r="R163" s="639"/>
      <c r="T163" s="18"/>
      <c r="U163" s="18"/>
    </row>
    <row r="164" spans="1:21" ht="12.75" hidden="1" customHeight="1" x14ac:dyDescent="0.2">
      <c r="A164" s="240"/>
      <c r="B164" s="241"/>
      <c r="C164" s="241"/>
      <c r="D164" s="242"/>
      <c r="E164" s="627"/>
      <c r="F164" s="628"/>
      <c r="G164" s="100"/>
      <c r="H164" s="18"/>
      <c r="I164" s="18"/>
      <c r="J164" s="18"/>
      <c r="K164" s="479"/>
      <c r="L164" s="638"/>
      <c r="M164" s="638"/>
      <c r="N164" s="638"/>
      <c r="O164" s="638"/>
      <c r="P164" s="638"/>
      <c r="Q164" s="638"/>
      <c r="R164" s="639"/>
      <c r="T164" s="18"/>
      <c r="U164" s="18"/>
    </row>
    <row r="165" spans="1:21" ht="12.75" hidden="1" customHeight="1" x14ac:dyDescent="0.2">
      <c r="A165" s="240"/>
      <c r="B165" s="241"/>
      <c r="C165" s="241"/>
      <c r="D165" s="242"/>
      <c r="E165" s="627"/>
      <c r="F165" s="628"/>
      <c r="G165" s="100"/>
      <c r="H165" s="18"/>
      <c r="I165" s="18"/>
      <c r="J165" s="18"/>
      <c r="K165" s="479"/>
      <c r="L165" s="638"/>
      <c r="M165" s="638"/>
      <c r="N165" s="638"/>
      <c r="O165" s="638"/>
      <c r="P165" s="638"/>
      <c r="Q165" s="638"/>
      <c r="R165" s="639"/>
      <c r="T165" s="18"/>
      <c r="U165" s="18"/>
    </row>
    <row r="166" spans="1:21" ht="13.5" hidden="1" customHeight="1" thickBot="1" x14ac:dyDescent="0.25">
      <c r="A166" s="629" t="s">
        <v>41</v>
      </c>
      <c r="B166" s="630"/>
      <c r="C166" s="630"/>
      <c r="D166" s="631"/>
      <c r="E166" s="632">
        <f>SUM(E156:F165)</f>
        <v>0</v>
      </c>
      <c r="F166" s="633"/>
      <c r="G166" s="100"/>
      <c r="H166" s="18"/>
      <c r="I166" s="18"/>
      <c r="J166" s="18"/>
      <c r="K166" s="640"/>
      <c r="L166" s="641"/>
      <c r="M166" s="641"/>
      <c r="N166" s="641"/>
      <c r="O166" s="641"/>
      <c r="P166" s="641"/>
      <c r="Q166" s="641"/>
      <c r="R166" s="642"/>
      <c r="T166" s="18"/>
      <c r="U166" s="18"/>
    </row>
    <row r="167" spans="1:21" ht="12.75" customHeight="1" x14ac:dyDescent="0.2">
      <c r="C167" s="18"/>
      <c r="F167" s="18"/>
      <c r="G167" s="243"/>
      <c r="H167" s="243"/>
      <c r="I167" s="243"/>
      <c r="J167" s="243"/>
      <c r="K167" s="243"/>
      <c r="L167" s="243"/>
      <c r="T167" s="18"/>
      <c r="U167" s="18"/>
    </row>
    <row r="168" spans="1:21" ht="11.25" customHeight="1" x14ac:dyDescent="0.2">
      <c r="C168" s="18"/>
      <c r="F168" s="18"/>
      <c r="G168" s="243"/>
      <c r="H168" s="243"/>
      <c r="I168" s="243"/>
      <c r="J168" s="243"/>
      <c r="K168" s="243"/>
      <c r="L168" s="243"/>
      <c r="T168" s="18"/>
      <c r="U168" s="18"/>
    </row>
    <row r="169" spans="1:21" ht="18" customHeight="1" thickBot="1" x14ac:dyDescent="0.25"/>
    <row r="170" spans="1:21" ht="15" customHeight="1" x14ac:dyDescent="0.2">
      <c r="A170" s="443" t="s">
        <v>29</v>
      </c>
      <c r="B170" s="444"/>
      <c r="C170" s="445"/>
      <c r="D170" s="445"/>
      <c r="E170" s="445"/>
      <c r="F170" s="445"/>
      <c r="G170" s="445"/>
      <c r="H170" s="445"/>
      <c r="I170" s="445"/>
      <c r="J170" s="445"/>
      <c r="K170" s="445"/>
      <c r="L170" s="446"/>
    </row>
    <row r="171" spans="1:21" ht="15" customHeight="1" x14ac:dyDescent="0.2">
      <c r="A171" s="661" t="s">
        <v>53</v>
      </c>
      <c r="B171" s="662"/>
      <c r="C171" s="662"/>
      <c r="D171" s="663"/>
      <c r="E171" s="286" t="s">
        <v>65</v>
      </c>
      <c r="F171" s="286" t="s">
        <v>57</v>
      </c>
      <c r="G171" s="286" t="s">
        <v>58</v>
      </c>
      <c r="H171" s="286" t="s">
        <v>59</v>
      </c>
      <c r="I171" s="286" t="s">
        <v>60</v>
      </c>
      <c r="J171" s="286" t="s">
        <v>61</v>
      </c>
      <c r="K171" s="666" t="s">
        <v>41</v>
      </c>
      <c r="L171" s="667"/>
      <c r="T171" s="18"/>
      <c r="U171" s="18"/>
    </row>
    <row r="172" spans="1:21" ht="15" customHeight="1" x14ac:dyDescent="0.2">
      <c r="A172" s="664"/>
      <c r="B172" s="665"/>
      <c r="C172" s="665"/>
      <c r="D172" s="511"/>
      <c r="E172" s="254">
        <f t="shared" ref="E172:J172" si="4">K67</f>
        <v>0</v>
      </c>
      <c r="F172" s="254">
        <f t="shared" si="4"/>
        <v>0</v>
      </c>
      <c r="G172" s="254">
        <f t="shared" si="4"/>
        <v>0</v>
      </c>
      <c r="H172" s="254">
        <f t="shared" si="4"/>
        <v>0</v>
      </c>
      <c r="I172" s="254">
        <f t="shared" si="4"/>
        <v>0</v>
      </c>
      <c r="J172" s="254">
        <f t="shared" si="4"/>
        <v>0</v>
      </c>
      <c r="K172" s="482">
        <f>SUM(E172:J172)</f>
        <v>0</v>
      </c>
      <c r="L172" s="483"/>
      <c r="T172" s="18"/>
      <c r="U172" s="18"/>
    </row>
    <row r="173" spans="1:21" ht="15" customHeight="1" x14ac:dyDescent="0.2">
      <c r="A173" s="645" t="s">
        <v>26</v>
      </c>
      <c r="B173" s="646"/>
      <c r="C173" s="647"/>
      <c r="D173" s="647"/>
      <c r="E173" s="648"/>
      <c r="F173" s="648"/>
      <c r="G173" s="648"/>
      <c r="H173" s="648"/>
      <c r="I173" s="648"/>
      <c r="J173" s="648"/>
      <c r="K173" s="482">
        <f>$R$67</f>
        <v>0</v>
      </c>
      <c r="L173" s="483"/>
      <c r="T173" s="18"/>
      <c r="U173" s="18"/>
    </row>
    <row r="174" spans="1:21" ht="15" customHeight="1" x14ac:dyDescent="0.2">
      <c r="A174" s="645" t="s">
        <v>12</v>
      </c>
      <c r="B174" s="646"/>
      <c r="C174" s="647"/>
      <c r="D174" s="647"/>
      <c r="E174" s="648"/>
      <c r="F174" s="648"/>
      <c r="G174" s="648"/>
      <c r="H174" s="648"/>
      <c r="I174" s="648"/>
      <c r="J174" s="648"/>
      <c r="K174" s="482">
        <f>E122</f>
        <v>0</v>
      </c>
      <c r="L174" s="483"/>
      <c r="T174" s="18"/>
      <c r="U174" s="18"/>
    </row>
    <row r="175" spans="1:21" ht="15" customHeight="1" x14ac:dyDescent="0.2">
      <c r="A175" s="645" t="s">
        <v>27</v>
      </c>
      <c r="B175" s="646"/>
      <c r="C175" s="647"/>
      <c r="D175" s="647"/>
      <c r="E175" s="648"/>
      <c r="F175" s="648"/>
      <c r="G175" s="648"/>
      <c r="H175" s="648"/>
      <c r="I175" s="648"/>
      <c r="J175" s="648"/>
      <c r="K175" s="482">
        <f>'aanvraag-barema of afspraken'!$F$149</f>
        <v>0</v>
      </c>
      <c r="L175" s="483"/>
      <c r="T175" s="18"/>
      <c r="U175" s="18"/>
    </row>
    <row r="176" spans="1:21" ht="15" hidden="1" customHeight="1" x14ac:dyDescent="0.2">
      <c r="A176" s="645" t="s">
        <v>28</v>
      </c>
      <c r="B176" s="646"/>
      <c r="C176" s="647"/>
      <c r="D176" s="647"/>
      <c r="E176" s="648"/>
      <c r="F176" s="648"/>
      <c r="G176" s="648"/>
      <c r="H176" s="648"/>
      <c r="I176" s="648"/>
      <c r="J176" s="648"/>
      <c r="K176" s="482">
        <f>E166</f>
        <v>0</v>
      </c>
      <c r="L176" s="483"/>
      <c r="T176" s="18"/>
      <c r="U176" s="18"/>
    </row>
    <row r="177" spans="1:21" ht="15" customHeight="1" x14ac:dyDescent="0.2">
      <c r="A177" s="486" t="s">
        <v>127</v>
      </c>
      <c r="B177" s="487"/>
      <c r="C177" s="488"/>
      <c r="D177" s="488"/>
      <c r="E177" s="648"/>
      <c r="F177" s="648"/>
      <c r="G177" s="648"/>
      <c r="H177" s="648"/>
      <c r="I177" s="648"/>
      <c r="J177" s="648"/>
      <c r="K177" s="522">
        <f>SUM(K173:L176)</f>
        <v>0</v>
      </c>
      <c r="L177" s="523"/>
      <c r="T177" s="18"/>
      <c r="U177" s="18"/>
    </row>
    <row r="178" spans="1:21" ht="15" customHeight="1" x14ac:dyDescent="0.2">
      <c r="A178" s="645" t="s">
        <v>105</v>
      </c>
      <c r="B178" s="646"/>
      <c r="C178" s="647"/>
      <c r="D178" s="647"/>
      <c r="E178" s="648"/>
      <c r="F178" s="648"/>
      <c r="G178" s="648"/>
      <c r="H178" s="648"/>
      <c r="I178" s="648"/>
      <c r="J178" s="648"/>
      <c r="K178" s="668"/>
      <c r="L178" s="669"/>
      <c r="T178" s="18"/>
      <c r="U178" s="18"/>
    </row>
    <row r="179" spans="1:21" ht="15" customHeight="1" thickBot="1" x14ac:dyDescent="0.25">
      <c r="A179" s="670" t="s">
        <v>76</v>
      </c>
      <c r="B179" s="671"/>
      <c r="C179" s="672"/>
      <c r="D179" s="672"/>
      <c r="E179" s="673"/>
      <c r="F179" s="673"/>
      <c r="G179" s="673"/>
      <c r="H179" s="673"/>
      <c r="I179" s="673"/>
      <c r="J179" s="673"/>
      <c r="K179" s="508">
        <f>K177*K178</f>
        <v>0</v>
      </c>
      <c r="L179" s="509"/>
      <c r="T179" s="18"/>
      <c r="U179" s="18"/>
    </row>
    <row r="181" spans="1:21" ht="13.5" thickBot="1" x14ac:dyDescent="0.25"/>
    <row r="182" spans="1:21" ht="37.5" customHeight="1" thickBot="1" x14ac:dyDescent="0.25">
      <c r="A182" s="518" t="s">
        <v>195</v>
      </c>
      <c r="B182" s="519"/>
      <c r="C182" s="519"/>
      <c r="D182" s="519"/>
      <c r="E182" s="519"/>
      <c r="F182" s="519"/>
      <c r="G182" s="519"/>
      <c r="H182" s="519"/>
      <c r="I182" s="519"/>
      <c r="J182" s="519"/>
      <c r="K182" s="519"/>
      <c r="L182" s="519"/>
      <c r="M182" s="519"/>
      <c r="N182" s="519"/>
      <c r="O182" s="519"/>
      <c r="P182" s="519"/>
      <c r="Q182" s="519"/>
      <c r="R182" s="520"/>
    </row>
  </sheetData>
  <sheetProtection password="C666" sheet="1" formatCells="0" formatColumns="0" formatRows="0" pivotTables="0"/>
  <mergeCells count="170">
    <mergeCell ref="A182:R182"/>
    <mergeCell ref="A177:D177"/>
    <mergeCell ref="E177:J177"/>
    <mergeCell ref="K177:L177"/>
    <mergeCell ref="A178:D178"/>
    <mergeCell ref="E178:J178"/>
    <mergeCell ref="K178:L178"/>
    <mergeCell ref="A179:D179"/>
    <mergeCell ref="E179:J179"/>
    <mergeCell ref="K179:L179"/>
    <mergeCell ref="A175:D175"/>
    <mergeCell ref="E175:J175"/>
    <mergeCell ref="K175:L175"/>
    <mergeCell ref="A176:D176"/>
    <mergeCell ref="E176:J176"/>
    <mergeCell ref="K176:L176"/>
    <mergeCell ref="A170:L170"/>
    <mergeCell ref="A171:D172"/>
    <mergeCell ref="K171:L171"/>
    <mergeCell ref="K172:L172"/>
    <mergeCell ref="A173:D173"/>
    <mergeCell ref="E173:J173"/>
    <mergeCell ref="K173:L173"/>
    <mergeCell ref="A174:D174"/>
    <mergeCell ref="E174:J174"/>
    <mergeCell ref="K174:L174"/>
    <mergeCell ref="A125:F125"/>
    <mergeCell ref="K125:R125"/>
    <mergeCell ref="K126:R149"/>
    <mergeCell ref="A150:F150"/>
    <mergeCell ref="A153:F153"/>
    <mergeCell ref="K153:R153"/>
    <mergeCell ref="A154:D154"/>
    <mergeCell ref="A166:D166"/>
    <mergeCell ref="E166:F166"/>
    <mergeCell ref="E154:F154"/>
    <mergeCell ref="K154:R166"/>
    <mergeCell ref="A156:D156"/>
    <mergeCell ref="E156:F156"/>
    <mergeCell ref="A157:D157"/>
    <mergeCell ref="E157:F157"/>
    <mergeCell ref="E158:F158"/>
    <mergeCell ref="E159:F159"/>
    <mergeCell ref="E162:F162"/>
    <mergeCell ref="E163:F163"/>
    <mergeCell ref="E164:F164"/>
    <mergeCell ref="E165:F165"/>
    <mergeCell ref="E160:F160"/>
    <mergeCell ref="E161:F161"/>
    <mergeCell ref="A118:D118"/>
    <mergeCell ref="E118:F118"/>
    <mergeCell ref="A119:D119"/>
    <mergeCell ref="E119:F119"/>
    <mergeCell ref="A120:F120"/>
    <mergeCell ref="A121:F121"/>
    <mergeCell ref="A122:D122"/>
    <mergeCell ref="E122:F122"/>
    <mergeCell ref="A123:F123"/>
    <mergeCell ref="A113:D113"/>
    <mergeCell ref="E113:F113"/>
    <mergeCell ref="A114:D114"/>
    <mergeCell ref="E114:F114"/>
    <mergeCell ref="A115:D115"/>
    <mergeCell ref="E115:F115"/>
    <mergeCell ref="A116:D116"/>
    <mergeCell ref="E116:F116"/>
    <mergeCell ref="A117:D117"/>
    <mergeCell ref="E117:F117"/>
    <mergeCell ref="A83:F83"/>
    <mergeCell ref="A84:F84"/>
    <mergeCell ref="K84:R84"/>
    <mergeCell ref="A85:D85"/>
    <mergeCell ref="E85:F85"/>
    <mergeCell ref="K85:R109"/>
    <mergeCell ref="A86:F86"/>
    <mergeCell ref="A110:F110"/>
    <mergeCell ref="A112:F112"/>
    <mergeCell ref="A66:D66"/>
    <mergeCell ref="A67:D67"/>
    <mergeCell ref="A68:P68"/>
    <mergeCell ref="A69:Q69"/>
    <mergeCell ref="A74:R74"/>
    <mergeCell ref="A75:R75"/>
    <mergeCell ref="A76:R76"/>
    <mergeCell ref="A79:F79"/>
    <mergeCell ref="A80:F80"/>
    <mergeCell ref="A57:D57"/>
    <mergeCell ref="A58:D58"/>
    <mergeCell ref="A59:D59"/>
    <mergeCell ref="A60:D60"/>
    <mergeCell ref="A61:D61"/>
    <mergeCell ref="A62:D62"/>
    <mergeCell ref="A63:D63"/>
    <mergeCell ref="A64:D64"/>
    <mergeCell ref="A65:D65"/>
    <mergeCell ref="A56:D56"/>
    <mergeCell ref="A39:D39"/>
    <mergeCell ref="A40:D40"/>
    <mergeCell ref="A41:D41"/>
    <mergeCell ref="A42:D42"/>
    <mergeCell ref="A43:D43"/>
    <mergeCell ref="A44:D44"/>
    <mergeCell ref="A45:D45"/>
    <mergeCell ref="A48:D48"/>
    <mergeCell ref="A49:D49"/>
    <mergeCell ref="A34:D34"/>
    <mergeCell ref="A35:D35"/>
    <mergeCell ref="A36:D36"/>
    <mergeCell ref="A37:D37"/>
    <mergeCell ref="A54:D54"/>
    <mergeCell ref="A55:D55"/>
    <mergeCell ref="A50:D50"/>
    <mergeCell ref="A51:D51"/>
    <mergeCell ref="A52:D52"/>
    <mergeCell ref="A53:D53"/>
    <mergeCell ref="A26:D26"/>
    <mergeCell ref="A27:D27"/>
    <mergeCell ref="A28:D28"/>
    <mergeCell ref="A29:D29"/>
    <mergeCell ref="A46:D46"/>
    <mergeCell ref="A47:D47"/>
    <mergeCell ref="A30:D30"/>
    <mergeCell ref="A31:D31"/>
    <mergeCell ref="A32:D32"/>
    <mergeCell ref="A33:D33"/>
    <mergeCell ref="B4:R4"/>
    <mergeCell ref="B5:R5"/>
    <mergeCell ref="A16:D16"/>
    <mergeCell ref="A17:D17"/>
    <mergeCell ref="A38:D38"/>
    <mergeCell ref="A21:D21"/>
    <mergeCell ref="A22:D22"/>
    <mergeCell ref="A23:D23"/>
    <mergeCell ref="A24:D24"/>
    <mergeCell ref="A25:D25"/>
    <mergeCell ref="A15:D15"/>
    <mergeCell ref="A87:B87"/>
    <mergeCell ref="A1:R1"/>
    <mergeCell ref="A3:R3"/>
    <mergeCell ref="A10:R10"/>
    <mergeCell ref="A13:D13"/>
    <mergeCell ref="E13:J13"/>
    <mergeCell ref="K13:Q13"/>
    <mergeCell ref="A11:R11"/>
    <mergeCell ref="A12:R12"/>
    <mergeCell ref="A97:B97"/>
    <mergeCell ref="A98:B98"/>
    <mergeCell ref="A99:B99"/>
    <mergeCell ref="B6:R6"/>
    <mergeCell ref="B7:R7"/>
    <mergeCell ref="A89:B89"/>
    <mergeCell ref="A90:B90"/>
    <mergeCell ref="A18:D18"/>
    <mergeCell ref="A19:D19"/>
    <mergeCell ref="A20:D20"/>
    <mergeCell ref="A91:B91"/>
    <mergeCell ref="A92:B92"/>
    <mergeCell ref="A93:B93"/>
    <mergeCell ref="A94:B94"/>
    <mergeCell ref="A95:B95"/>
    <mergeCell ref="A96:B96"/>
    <mergeCell ref="A100:B100"/>
    <mergeCell ref="A101:B101"/>
    <mergeCell ref="A109:B109"/>
    <mergeCell ref="A103:B103"/>
    <mergeCell ref="A104:B104"/>
    <mergeCell ref="A105:B105"/>
    <mergeCell ref="A106:B106"/>
    <mergeCell ref="A107:B107"/>
    <mergeCell ref="A102:B102"/>
  </mergeCells>
  <dataValidations count="2">
    <dataValidation allowBlank="1" showInputMessage="1" showErrorMessage="1" promptTitle="Grote kost" prompt="Gelieve hiernaast het toelichtingsveld te lezen alvorens deze rubriek in te vullen." sqref="E156:F156"/>
    <dataValidation type="whole" allowBlank="1" showInputMessage="1" showErrorMessage="1" error="Gelieve een bedrag lager dan 20.000 EUR in te vullen." sqref="E82">
      <formula1>0</formula1>
      <formula2>20000</formula2>
    </dataValidation>
  </dataValidations>
  <pageMargins left="0.31496062992125984" right="0.39370078740157483" top="0.51181102362204722" bottom="0.51181102362204722" header="0.19685039370078741" footer="0.15748031496062992"/>
  <pageSetup paperSize="9" scale="65" fitToHeight="0" orientation="landscape" r:id="rId1"/>
  <headerFooter>
    <oddFooter>&amp;L&amp;F&amp;C&amp;A&amp;R&amp;P/&amp;N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Button 1">
              <controlPr defaultSize="0" print="0" autoFill="0" autoPict="0" macro="[0]!Kopieer_aanvraag">
                <anchor moveWithCells="1" sizeWithCells="1">
                  <from>
                    <xdr:col>0</xdr:col>
                    <xdr:colOff>0</xdr:colOff>
                    <xdr:row>0</xdr:row>
                    <xdr:rowOff>0</xdr:rowOff>
                  </from>
                  <to>
                    <xdr:col>0</xdr:col>
                    <xdr:colOff>619125</xdr:colOff>
                    <xdr:row>0</xdr:row>
                    <xdr:rowOff>0</xdr:rowOff>
                  </to>
                </anchor>
              </controlPr>
            </control>
          </mc:Choice>
        </mc:AlternateContent>
        <mc:AlternateContent xmlns:mc="http://schemas.openxmlformats.org/markup-compatibility/2006">
          <mc:Choice Requires="x14">
            <control shapeId="7170" r:id="rId5" name="Button 2">
              <controlPr defaultSize="0" print="0" autoFill="0" autoPict="0" macro="[0]!ExtraWerknemer">
                <anchor moveWithCells="1" sizeWithCells="1">
                  <from>
                    <xdr:col>0</xdr:col>
                    <xdr:colOff>0</xdr:colOff>
                    <xdr:row>11</xdr:row>
                    <xdr:rowOff>0</xdr:rowOff>
                  </from>
                  <to>
                    <xdr:col>0</xdr:col>
                    <xdr:colOff>0</xdr:colOff>
                    <xdr:row>11</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zoomScaleNormal="100" workbookViewId="0">
      <selection activeCell="Q1" sqref="Q1"/>
    </sheetView>
  </sheetViews>
  <sheetFormatPr defaultRowHeight="10.5" x14ac:dyDescent="0.15"/>
  <cols>
    <col min="1" max="1" width="13.28515625" style="255" customWidth="1"/>
    <col min="2" max="7" width="6" style="255" customWidth="1"/>
    <col min="8" max="8" width="11" style="255" customWidth="1"/>
    <col min="9" max="11" width="11.28515625" style="255" customWidth="1"/>
    <col min="12" max="13" width="11.28515625" style="255" hidden="1" customWidth="1"/>
    <col min="14" max="15" width="11.28515625" style="256" customWidth="1"/>
    <col min="16" max="16384" width="9.140625" style="255"/>
  </cols>
  <sheetData>
    <row r="1" spans="1:17" s="22" customFormat="1" ht="30.75" customHeight="1" x14ac:dyDescent="0.2">
      <c r="A1" s="683" t="str">
        <f>"Projectoverzicht: " &amp; E5</f>
        <v xml:space="preserve">Projectoverzicht: </v>
      </c>
      <c r="B1" s="683"/>
      <c r="C1" s="683"/>
      <c r="D1" s="683"/>
      <c r="E1" s="683"/>
      <c r="F1" s="683"/>
      <c r="G1" s="683"/>
      <c r="H1" s="683"/>
      <c r="I1" s="683"/>
      <c r="J1" s="683"/>
      <c r="K1" s="683"/>
      <c r="L1" s="683"/>
      <c r="M1" s="683"/>
      <c r="N1" s="683"/>
      <c r="O1" s="683"/>
      <c r="P1" s="683"/>
      <c r="Q1" s="21"/>
    </row>
    <row r="2" spans="1:17" x14ac:dyDescent="0.15">
      <c r="A2" s="255" t="s">
        <v>164</v>
      </c>
    </row>
    <row r="4" spans="1:17" s="18" customFormat="1" ht="12.75" customHeight="1" x14ac:dyDescent="0.2">
      <c r="A4" s="692" t="s">
        <v>102</v>
      </c>
      <c r="B4" s="693"/>
      <c r="C4" s="693"/>
      <c r="D4" s="693"/>
      <c r="E4" s="693"/>
      <c r="F4" s="693"/>
      <c r="G4" s="693"/>
      <c r="H4" s="693"/>
      <c r="I4" s="693"/>
      <c r="J4" s="693"/>
      <c r="K4" s="693"/>
      <c r="L4" s="693"/>
      <c r="M4" s="693"/>
      <c r="N4" s="693"/>
      <c r="O4" s="693"/>
      <c r="P4" s="693"/>
    </row>
    <row r="5" spans="1:17" s="18" customFormat="1" ht="11.25" x14ac:dyDescent="0.2">
      <c r="A5" s="645" t="s">
        <v>92</v>
      </c>
      <c r="B5" s="647"/>
      <c r="C5" s="647"/>
      <c r="D5" s="647"/>
      <c r="E5" s="691"/>
      <c r="F5" s="691"/>
      <c r="G5" s="691"/>
      <c r="H5" s="691"/>
      <c r="I5" s="691"/>
      <c r="J5" s="691"/>
      <c r="K5" s="691"/>
      <c r="L5" s="691"/>
      <c r="M5" s="691"/>
      <c r="N5" s="691"/>
      <c r="O5" s="691"/>
      <c r="P5" s="691"/>
    </row>
    <row r="6" spans="1:17" s="18" customFormat="1" ht="11.25" x14ac:dyDescent="0.2">
      <c r="A6" s="681" t="s">
        <v>163</v>
      </c>
      <c r="B6" s="682"/>
      <c r="C6" s="682"/>
      <c r="D6" s="682"/>
      <c r="E6" s="691"/>
      <c r="F6" s="691"/>
      <c r="G6" s="691"/>
      <c r="H6" s="691"/>
      <c r="I6" s="691"/>
      <c r="J6" s="691"/>
      <c r="K6" s="691"/>
      <c r="L6" s="691"/>
      <c r="M6" s="691"/>
      <c r="N6" s="691"/>
      <c r="O6" s="691"/>
      <c r="P6" s="691"/>
    </row>
    <row r="7" spans="1:17" s="18" customFormat="1" ht="11.25" x14ac:dyDescent="0.2">
      <c r="A7" s="681" t="s">
        <v>93</v>
      </c>
      <c r="B7" s="682"/>
      <c r="C7" s="682"/>
      <c r="D7" s="682"/>
      <c r="E7" s="691"/>
      <c r="F7" s="691"/>
      <c r="G7" s="691"/>
      <c r="H7" s="691"/>
      <c r="I7" s="691"/>
      <c r="J7" s="691"/>
      <c r="K7" s="691"/>
      <c r="L7" s="691"/>
      <c r="M7" s="691"/>
      <c r="N7" s="691"/>
      <c r="O7" s="691"/>
      <c r="P7" s="691"/>
    </row>
    <row r="8" spans="1:17" s="18" customFormat="1" ht="11.25" x14ac:dyDescent="0.2">
      <c r="A8" s="681" t="s">
        <v>131</v>
      </c>
      <c r="B8" s="682"/>
      <c r="C8" s="682"/>
      <c r="D8" s="682"/>
      <c r="E8" s="691"/>
      <c r="F8" s="691"/>
      <c r="G8" s="691"/>
      <c r="H8" s="691"/>
      <c r="I8" s="691"/>
      <c r="J8" s="691"/>
      <c r="K8" s="691"/>
      <c r="L8" s="691"/>
      <c r="M8" s="691"/>
      <c r="N8" s="691"/>
      <c r="O8" s="691"/>
      <c r="P8" s="691"/>
    </row>
    <row r="9" spans="1:17" s="18" customFormat="1" ht="36" customHeight="1" thickBot="1" x14ac:dyDescent="0.25">
      <c r="A9" s="475" t="s">
        <v>96</v>
      </c>
      <c r="B9" s="477"/>
      <c r="C9" s="477"/>
      <c r="D9" s="477"/>
      <c r="E9" s="691"/>
      <c r="F9" s="691"/>
      <c r="G9" s="691"/>
      <c r="H9" s="691"/>
      <c r="I9" s="691"/>
      <c r="J9" s="691"/>
      <c r="K9" s="691"/>
      <c r="L9" s="691"/>
      <c r="M9" s="691"/>
      <c r="N9" s="691"/>
      <c r="O9" s="691"/>
      <c r="P9" s="691"/>
    </row>
    <row r="12" spans="1:17" ht="25.5" customHeight="1" thickBot="1" x14ac:dyDescent="0.2">
      <c r="A12" s="701" t="s">
        <v>74</v>
      </c>
      <c r="B12" s="702"/>
      <c r="C12" s="702"/>
      <c r="D12" s="702"/>
      <c r="E12" s="702"/>
      <c r="F12" s="702"/>
      <c r="G12" s="702"/>
      <c r="H12" s="702"/>
      <c r="I12" s="702"/>
      <c r="J12" s="702"/>
      <c r="K12" s="702"/>
      <c r="L12" s="702"/>
      <c r="M12" s="702"/>
      <c r="N12" s="702"/>
      <c r="O12" s="702"/>
      <c r="P12" s="702"/>
    </row>
    <row r="13" spans="1:17" ht="10.5" customHeight="1" x14ac:dyDescent="0.15">
      <c r="A13" s="700" t="s">
        <v>132</v>
      </c>
      <c r="B13" s="676" t="s">
        <v>53</v>
      </c>
      <c r="C13" s="677"/>
      <c r="D13" s="677"/>
      <c r="E13" s="677"/>
      <c r="F13" s="677"/>
      <c r="G13" s="677"/>
      <c r="H13" s="678"/>
      <c r="I13" s="674" t="s">
        <v>134</v>
      </c>
      <c r="J13" s="698" t="s">
        <v>135</v>
      </c>
      <c r="K13" s="698" t="s">
        <v>136</v>
      </c>
      <c r="L13" s="695" t="s">
        <v>137</v>
      </c>
      <c r="M13" s="686" t="s">
        <v>166</v>
      </c>
      <c r="N13" s="697" t="s">
        <v>127</v>
      </c>
      <c r="O13" s="679" t="s">
        <v>75</v>
      </c>
      <c r="P13" s="684" t="s">
        <v>138</v>
      </c>
    </row>
    <row r="14" spans="1:17" x14ac:dyDescent="0.15">
      <c r="A14" s="700"/>
      <c r="B14" s="257" t="s">
        <v>65</v>
      </c>
      <c r="C14" s="258" t="s">
        <v>57</v>
      </c>
      <c r="D14" s="258" t="s">
        <v>58</v>
      </c>
      <c r="E14" s="258" t="s">
        <v>59</v>
      </c>
      <c r="F14" s="258" t="s">
        <v>60</v>
      </c>
      <c r="G14" s="258" t="s">
        <v>61</v>
      </c>
      <c r="H14" s="259" t="s">
        <v>41</v>
      </c>
      <c r="I14" s="675"/>
      <c r="J14" s="699"/>
      <c r="K14" s="699"/>
      <c r="L14" s="696"/>
      <c r="M14" s="686"/>
      <c r="N14" s="697"/>
      <c r="O14" s="680"/>
      <c r="P14" s="685"/>
    </row>
    <row r="15" spans="1:17" x14ac:dyDescent="0.15">
      <c r="A15" s="309" t="s">
        <v>66</v>
      </c>
      <c r="B15" s="260"/>
      <c r="C15" s="261"/>
      <c r="D15" s="261"/>
      <c r="E15" s="261"/>
      <c r="F15" s="261"/>
      <c r="G15" s="261"/>
      <c r="H15" s="269">
        <f>SUM(B15:G15)</f>
        <v>0</v>
      </c>
      <c r="I15" s="260"/>
      <c r="J15" s="262"/>
      <c r="K15" s="262"/>
      <c r="L15" s="301"/>
      <c r="M15" s="303"/>
      <c r="N15" s="270">
        <f>SUM(I15:M15)</f>
        <v>0</v>
      </c>
      <c r="O15" s="307"/>
      <c r="P15" s="269">
        <f>N15*O15</f>
        <v>0</v>
      </c>
    </row>
    <row r="16" spans="1:17" x14ac:dyDescent="0.15">
      <c r="A16" s="309" t="s">
        <v>67</v>
      </c>
      <c r="B16" s="260"/>
      <c r="C16" s="261"/>
      <c r="D16" s="261"/>
      <c r="E16" s="261"/>
      <c r="F16" s="261"/>
      <c r="G16" s="261"/>
      <c r="H16" s="269">
        <f t="shared" ref="H16:H34" si="0">SUM(B16:G16)</f>
        <v>0</v>
      </c>
      <c r="I16" s="260"/>
      <c r="J16" s="262"/>
      <c r="K16" s="262"/>
      <c r="L16" s="301"/>
      <c r="M16" s="303"/>
      <c r="N16" s="270">
        <f t="shared" ref="N16:N34" si="1">SUM(I16:M16)</f>
        <v>0</v>
      </c>
      <c r="O16" s="307"/>
      <c r="P16" s="269">
        <f t="shared" ref="P16:P34" si="2">N16*O16</f>
        <v>0</v>
      </c>
    </row>
    <row r="17" spans="1:16" x14ac:dyDescent="0.15">
      <c r="A17" s="309" t="s">
        <v>68</v>
      </c>
      <c r="B17" s="260"/>
      <c r="C17" s="261"/>
      <c r="D17" s="261"/>
      <c r="E17" s="261"/>
      <c r="F17" s="261"/>
      <c r="G17" s="261"/>
      <c r="H17" s="269">
        <f t="shared" si="0"/>
        <v>0</v>
      </c>
      <c r="I17" s="260"/>
      <c r="J17" s="262"/>
      <c r="K17" s="262"/>
      <c r="L17" s="301"/>
      <c r="M17" s="303"/>
      <c r="N17" s="270">
        <f t="shared" si="1"/>
        <v>0</v>
      </c>
      <c r="O17" s="307"/>
      <c r="P17" s="269">
        <f t="shared" si="2"/>
        <v>0</v>
      </c>
    </row>
    <row r="18" spans="1:16" x14ac:dyDescent="0.15">
      <c r="A18" s="309" t="s">
        <v>69</v>
      </c>
      <c r="B18" s="260"/>
      <c r="C18" s="261"/>
      <c r="D18" s="261"/>
      <c r="E18" s="261"/>
      <c r="F18" s="261"/>
      <c r="G18" s="261"/>
      <c r="H18" s="269">
        <f t="shared" si="0"/>
        <v>0</v>
      </c>
      <c r="I18" s="260"/>
      <c r="J18" s="262"/>
      <c r="K18" s="262"/>
      <c r="L18" s="301"/>
      <c r="M18" s="303"/>
      <c r="N18" s="270">
        <f t="shared" si="1"/>
        <v>0</v>
      </c>
      <c r="O18" s="307"/>
      <c r="P18" s="269">
        <f t="shared" si="2"/>
        <v>0</v>
      </c>
    </row>
    <row r="19" spans="1:16" x14ac:dyDescent="0.15">
      <c r="A19" s="309" t="s">
        <v>70</v>
      </c>
      <c r="B19" s="260"/>
      <c r="C19" s="261"/>
      <c r="D19" s="261"/>
      <c r="E19" s="261"/>
      <c r="F19" s="261"/>
      <c r="G19" s="261"/>
      <c r="H19" s="269">
        <f t="shared" si="0"/>
        <v>0</v>
      </c>
      <c r="I19" s="260"/>
      <c r="J19" s="262"/>
      <c r="K19" s="262"/>
      <c r="L19" s="301"/>
      <c r="M19" s="303"/>
      <c r="N19" s="270">
        <f t="shared" si="1"/>
        <v>0</v>
      </c>
      <c r="O19" s="307"/>
      <c r="P19" s="269">
        <f t="shared" si="2"/>
        <v>0</v>
      </c>
    </row>
    <row r="20" spans="1:16" x14ac:dyDescent="0.15">
      <c r="A20" s="309" t="s">
        <v>77</v>
      </c>
      <c r="B20" s="260"/>
      <c r="C20" s="261"/>
      <c r="D20" s="261"/>
      <c r="E20" s="261"/>
      <c r="F20" s="261"/>
      <c r="G20" s="261"/>
      <c r="H20" s="269">
        <f t="shared" si="0"/>
        <v>0</v>
      </c>
      <c r="I20" s="260"/>
      <c r="J20" s="262"/>
      <c r="K20" s="262"/>
      <c r="L20" s="301"/>
      <c r="M20" s="303"/>
      <c r="N20" s="270">
        <f t="shared" si="1"/>
        <v>0</v>
      </c>
      <c r="O20" s="307"/>
      <c r="P20" s="269">
        <f t="shared" si="2"/>
        <v>0</v>
      </c>
    </row>
    <row r="21" spans="1:16" x14ac:dyDescent="0.15">
      <c r="A21" s="309" t="s">
        <v>78</v>
      </c>
      <c r="B21" s="260"/>
      <c r="C21" s="261"/>
      <c r="D21" s="261"/>
      <c r="E21" s="261"/>
      <c r="F21" s="261"/>
      <c r="G21" s="261"/>
      <c r="H21" s="269">
        <f t="shared" si="0"/>
        <v>0</v>
      </c>
      <c r="I21" s="260"/>
      <c r="J21" s="262"/>
      <c r="K21" s="262"/>
      <c r="L21" s="301"/>
      <c r="M21" s="303"/>
      <c r="N21" s="270">
        <f t="shared" si="1"/>
        <v>0</v>
      </c>
      <c r="O21" s="307"/>
      <c r="P21" s="269">
        <f t="shared" si="2"/>
        <v>0</v>
      </c>
    </row>
    <row r="22" spans="1:16" x14ac:dyDescent="0.15">
      <c r="A22" s="309" t="s">
        <v>79</v>
      </c>
      <c r="B22" s="260"/>
      <c r="C22" s="261"/>
      <c r="D22" s="261"/>
      <c r="E22" s="261"/>
      <c r="F22" s="261"/>
      <c r="G22" s="261"/>
      <c r="H22" s="269">
        <f t="shared" si="0"/>
        <v>0</v>
      </c>
      <c r="I22" s="260"/>
      <c r="J22" s="262"/>
      <c r="K22" s="262"/>
      <c r="L22" s="301"/>
      <c r="M22" s="303"/>
      <c r="N22" s="270">
        <f t="shared" si="1"/>
        <v>0</v>
      </c>
      <c r="O22" s="307"/>
      <c r="P22" s="269">
        <f t="shared" si="2"/>
        <v>0</v>
      </c>
    </row>
    <row r="23" spans="1:16" x14ac:dyDescent="0.15">
      <c r="A23" s="309" t="s">
        <v>80</v>
      </c>
      <c r="B23" s="260"/>
      <c r="C23" s="261"/>
      <c r="D23" s="261"/>
      <c r="E23" s="261"/>
      <c r="F23" s="261"/>
      <c r="G23" s="261"/>
      <c r="H23" s="269">
        <f t="shared" si="0"/>
        <v>0</v>
      </c>
      <c r="I23" s="260"/>
      <c r="J23" s="262"/>
      <c r="K23" s="262"/>
      <c r="L23" s="301"/>
      <c r="M23" s="303"/>
      <c r="N23" s="270">
        <f t="shared" si="1"/>
        <v>0</v>
      </c>
      <c r="O23" s="307"/>
      <c r="P23" s="269">
        <f t="shared" si="2"/>
        <v>0</v>
      </c>
    </row>
    <row r="24" spans="1:16" x14ac:dyDescent="0.15">
      <c r="A24" s="309" t="s">
        <v>81</v>
      </c>
      <c r="B24" s="260"/>
      <c r="C24" s="261"/>
      <c r="D24" s="261"/>
      <c r="E24" s="261"/>
      <c r="F24" s="261"/>
      <c r="G24" s="261"/>
      <c r="H24" s="269">
        <f t="shared" si="0"/>
        <v>0</v>
      </c>
      <c r="I24" s="260"/>
      <c r="J24" s="262"/>
      <c r="K24" s="262"/>
      <c r="L24" s="301"/>
      <c r="M24" s="303"/>
      <c r="N24" s="270">
        <f t="shared" si="1"/>
        <v>0</v>
      </c>
      <c r="O24" s="307"/>
      <c r="P24" s="269">
        <f t="shared" si="2"/>
        <v>0</v>
      </c>
    </row>
    <row r="25" spans="1:16" x14ac:dyDescent="0.15">
      <c r="A25" s="309" t="s">
        <v>82</v>
      </c>
      <c r="B25" s="260"/>
      <c r="C25" s="261"/>
      <c r="D25" s="261"/>
      <c r="E25" s="261"/>
      <c r="F25" s="261"/>
      <c r="G25" s="261"/>
      <c r="H25" s="269">
        <f t="shared" si="0"/>
        <v>0</v>
      </c>
      <c r="I25" s="260"/>
      <c r="J25" s="262"/>
      <c r="K25" s="262"/>
      <c r="L25" s="301"/>
      <c r="M25" s="303"/>
      <c r="N25" s="270">
        <f t="shared" si="1"/>
        <v>0</v>
      </c>
      <c r="O25" s="307"/>
      <c r="P25" s="269">
        <f t="shared" si="2"/>
        <v>0</v>
      </c>
    </row>
    <row r="26" spans="1:16" x14ac:dyDescent="0.15">
      <c r="A26" s="309" t="s">
        <v>83</v>
      </c>
      <c r="B26" s="260"/>
      <c r="C26" s="261"/>
      <c r="D26" s="261"/>
      <c r="E26" s="261"/>
      <c r="F26" s="261"/>
      <c r="G26" s="261"/>
      <c r="H26" s="269">
        <f t="shared" si="0"/>
        <v>0</v>
      </c>
      <c r="I26" s="260"/>
      <c r="J26" s="262"/>
      <c r="K26" s="262"/>
      <c r="L26" s="301"/>
      <c r="M26" s="303"/>
      <c r="N26" s="270">
        <f t="shared" si="1"/>
        <v>0</v>
      </c>
      <c r="O26" s="307"/>
      <c r="P26" s="269">
        <f t="shared" si="2"/>
        <v>0</v>
      </c>
    </row>
    <row r="27" spans="1:16" x14ac:dyDescent="0.15">
      <c r="A27" s="309" t="s">
        <v>84</v>
      </c>
      <c r="B27" s="260"/>
      <c r="C27" s="261"/>
      <c r="D27" s="261"/>
      <c r="E27" s="261"/>
      <c r="F27" s="261"/>
      <c r="G27" s="261"/>
      <c r="H27" s="269">
        <f t="shared" si="0"/>
        <v>0</v>
      </c>
      <c r="I27" s="260"/>
      <c r="J27" s="262"/>
      <c r="K27" s="262"/>
      <c r="L27" s="301"/>
      <c r="M27" s="303"/>
      <c r="N27" s="270">
        <f t="shared" si="1"/>
        <v>0</v>
      </c>
      <c r="O27" s="307"/>
      <c r="P27" s="269">
        <f t="shared" si="2"/>
        <v>0</v>
      </c>
    </row>
    <row r="28" spans="1:16" x14ac:dyDescent="0.15">
      <c r="A28" s="309" t="s">
        <v>85</v>
      </c>
      <c r="B28" s="260"/>
      <c r="C28" s="261"/>
      <c r="D28" s="261"/>
      <c r="E28" s="261"/>
      <c r="F28" s="261"/>
      <c r="G28" s="261"/>
      <c r="H28" s="269">
        <f t="shared" si="0"/>
        <v>0</v>
      </c>
      <c r="I28" s="260"/>
      <c r="J28" s="262"/>
      <c r="K28" s="262"/>
      <c r="L28" s="301"/>
      <c r="M28" s="303"/>
      <c r="N28" s="270">
        <f t="shared" si="1"/>
        <v>0</v>
      </c>
      <c r="O28" s="307"/>
      <c r="P28" s="269">
        <f t="shared" si="2"/>
        <v>0</v>
      </c>
    </row>
    <row r="29" spans="1:16" x14ac:dyDescent="0.15">
      <c r="A29" s="309" t="s">
        <v>86</v>
      </c>
      <c r="B29" s="260"/>
      <c r="C29" s="261"/>
      <c r="D29" s="261"/>
      <c r="E29" s="261"/>
      <c r="F29" s="261"/>
      <c r="G29" s="261"/>
      <c r="H29" s="269">
        <f t="shared" si="0"/>
        <v>0</v>
      </c>
      <c r="I29" s="260"/>
      <c r="J29" s="262"/>
      <c r="K29" s="262"/>
      <c r="L29" s="301"/>
      <c r="M29" s="303"/>
      <c r="N29" s="270">
        <f t="shared" si="1"/>
        <v>0</v>
      </c>
      <c r="O29" s="307"/>
      <c r="P29" s="269">
        <f t="shared" si="2"/>
        <v>0</v>
      </c>
    </row>
    <row r="30" spans="1:16" x14ac:dyDescent="0.15">
      <c r="A30" s="309" t="s">
        <v>87</v>
      </c>
      <c r="B30" s="260"/>
      <c r="C30" s="261"/>
      <c r="D30" s="261"/>
      <c r="E30" s="261"/>
      <c r="F30" s="261"/>
      <c r="G30" s="261"/>
      <c r="H30" s="269">
        <f t="shared" si="0"/>
        <v>0</v>
      </c>
      <c r="I30" s="260"/>
      <c r="J30" s="262"/>
      <c r="K30" s="262"/>
      <c r="L30" s="301"/>
      <c r="M30" s="303"/>
      <c r="N30" s="270">
        <f t="shared" si="1"/>
        <v>0</v>
      </c>
      <c r="O30" s="307"/>
      <c r="P30" s="269">
        <f t="shared" si="2"/>
        <v>0</v>
      </c>
    </row>
    <row r="31" spans="1:16" x14ac:dyDescent="0.15">
      <c r="A31" s="309" t="s">
        <v>88</v>
      </c>
      <c r="B31" s="260"/>
      <c r="C31" s="261"/>
      <c r="D31" s="261"/>
      <c r="E31" s="261"/>
      <c r="F31" s="261"/>
      <c r="G31" s="261"/>
      <c r="H31" s="269">
        <f t="shared" si="0"/>
        <v>0</v>
      </c>
      <c r="I31" s="260"/>
      <c r="J31" s="262"/>
      <c r="K31" s="262"/>
      <c r="L31" s="301"/>
      <c r="M31" s="303"/>
      <c r="N31" s="270">
        <f t="shared" si="1"/>
        <v>0</v>
      </c>
      <c r="O31" s="307"/>
      <c r="P31" s="269">
        <f t="shared" si="2"/>
        <v>0</v>
      </c>
    </row>
    <row r="32" spans="1:16" x14ac:dyDescent="0.15">
      <c r="A32" s="309" t="s">
        <v>89</v>
      </c>
      <c r="B32" s="260"/>
      <c r="C32" s="261"/>
      <c r="D32" s="261"/>
      <c r="E32" s="261"/>
      <c r="F32" s="261"/>
      <c r="G32" s="261"/>
      <c r="H32" s="269">
        <f t="shared" si="0"/>
        <v>0</v>
      </c>
      <c r="I32" s="260"/>
      <c r="J32" s="262"/>
      <c r="K32" s="262"/>
      <c r="L32" s="301"/>
      <c r="M32" s="303"/>
      <c r="N32" s="270">
        <f t="shared" si="1"/>
        <v>0</v>
      </c>
      <c r="O32" s="307"/>
      <c r="P32" s="269">
        <f t="shared" si="2"/>
        <v>0</v>
      </c>
    </row>
    <row r="33" spans="1:16" x14ac:dyDescent="0.15">
      <c r="A33" s="309" t="s">
        <v>90</v>
      </c>
      <c r="B33" s="260"/>
      <c r="C33" s="261"/>
      <c r="D33" s="261"/>
      <c r="E33" s="261"/>
      <c r="F33" s="261"/>
      <c r="G33" s="261"/>
      <c r="H33" s="269">
        <f t="shared" si="0"/>
        <v>0</v>
      </c>
      <c r="I33" s="260"/>
      <c r="J33" s="262"/>
      <c r="K33" s="262"/>
      <c r="L33" s="301"/>
      <c r="M33" s="303"/>
      <c r="N33" s="270">
        <f t="shared" si="1"/>
        <v>0</v>
      </c>
      <c r="O33" s="307"/>
      <c r="P33" s="269">
        <f t="shared" si="2"/>
        <v>0</v>
      </c>
    </row>
    <row r="34" spans="1:16" ht="11.25" thickBot="1" x14ac:dyDescent="0.2">
      <c r="A34" s="310" t="s">
        <v>91</v>
      </c>
      <c r="B34" s="263"/>
      <c r="C34" s="264"/>
      <c r="D34" s="264"/>
      <c r="E34" s="264"/>
      <c r="F34" s="264"/>
      <c r="G34" s="264"/>
      <c r="H34" s="269">
        <f t="shared" si="0"/>
        <v>0</v>
      </c>
      <c r="I34" s="263"/>
      <c r="J34" s="265"/>
      <c r="K34" s="265"/>
      <c r="L34" s="302"/>
      <c r="M34" s="305"/>
      <c r="N34" s="270">
        <f t="shared" si="1"/>
        <v>0</v>
      </c>
      <c r="O34" s="308"/>
      <c r="P34" s="269">
        <f t="shared" si="2"/>
        <v>0</v>
      </c>
    </row>
    <row r="35" spans="1:16" s="267" customFormat="1" ht="11.25" thickBot="1" x14ac:dyDescent="0.2">
      <c r="A35" s="266" t="s">
        <v>127</v>
      </c>
      <c r="B35" s="271"/>
      <c r="C35" s="272"/>
      <c r="D35" s="272"/>
      <c r="E35" s="272"/>
      <c r="F35" s="272"/>
      <c r="G35" s="272"/>
      <c r="H35" s="273">
        <f t="shared" ref="H35:N35" si="3">SUM(H15:H34)</f>
        <v>0</v>
      </c>
      <c r="I35" s="271">
        <f t="shared" si="3"/>
        <v>0</v>
      </c>
      <c r="J35" s="271">
        <f t="shared" si="3"/>
        <v>0</v>
      </c>
      <c r="K35" s="271">
        <f t="shared" si="3"/>
        <v>0</v>
      </c>
      <c r="L35" s="304">
        <f t="shared" si="3"/>
        <v>0</v>
      </c>
      <c r="M35" s="304">
        <f t="shared" si="3"/>
        <v>0</v>
      </c>
      <c r="N35" s="271">
        <f t="shared" si="3"/>
        <v>0</v>
      </c>
      <c r="O35" s="272"/>
      <c r="P35" s="273">
        <f>SUM(P15:P34)</f>
        <v>0</v>
      </c>
    </row>
    <row r="36" spans="1:16" x14ac:dyDescent="0.15">
      <c r="A36" s="255" t="s">
        <v>133</v>
      </c>
      <c r="B36" s="268"/>
      <c r="C36" s="268"/>
      <c r="D36" s="268"/>
      <c r="E36" s="268"/>
      <c r="F36" s="268"/>
      <c r="G36" s="268"/>
      <c r="H36" s="268"/>
      <c r="I36" s="268"/>
      <c r="J36" s="268"/>
      <c r="K36" s="268"/>
      <c r="L36" s="268"/>
      <c r="M36" s="268"/>
      <c r="N36" s="268"/>
      <c r="O36" s="268"/>
    </row>
    <row r="37" spans="1:16" x14ac:dyDescent="0.15">
      <c r="B37" s="268"/>
      <c r="C37" s="268"/>
      <c r="D37" s="268"/>
      <c r="E37" s="268"/>
      <c r="F37" s="268"/>
      <c r="G37" s="268"/>
      <c r="H37" s="268"/>
      <c r="I37" s="268"/>
      <c r="J37" s="268"/>
      <c r="K37" s="268"/>
      <c r="L37" s="268"/>
      <c r="M37" s="268"/>
      <c r="N37" s="268"/>
      <c r="O37" s="268"/>
    </row>
    <row r="38" spans="1:16" ht="11.25" thickBot="1" x14ac:dyDescent="0.2"/>
    <row r="39" spans="1:16" s="281" customFormat="1" ht="41.45" customHeight="1" thickBot="1" x14ac:dyDescent="0.2">
      <c r="A39" s="687" t="s">
        <v>197</v>
      </c>
      <c r="B39" s="688"/>
      <c r="C39" s="688"/>
      <c r="D39" s="688"/>
      <c r="E39" s="688"/>
      <c r="F39" s="688"/>
      <c r="G39" s="688"/>
      <c r="H39" s="688"/>
      <c r="I39" s="688"/>
      <c r="J39" s="688"/>
      <c r="K39" s="688"/>
      <c r="L39" s="688"/>
      <c r="M39" s="688"/>
      <c r="N39" s="688"/>
      <c r="O39" s="688"/>
      <c r="P39" s="689"/>
    </row>
    <row r="40" spans="1:16" s="280" customFormat="1" ht="26.25" customHeight="1" x14ac:dyDescent="0.2"/>
    <row r="41" spans="1:16" s="280" customFormat="1" ht="10.15" customHeight="1" x14ac:dyDescent="0.2">
      <c r="A41" s="690" t="s">
        <v>165</v>
      </c>
      <c r="B41" s="690"/>
      <c r="C41" s="690"/>
      <c r="D41" s="690"/>
      <c r="E41" s="690"/>
      <c r="F41" s="690"/>
      <c r="G41" s="690"/>
      <c r="H41" s="690"/>
      <c r="I41" s="690"/>
      <c r="J41" s="690"/>
      <c r="K41" s="690"/>
      <c r="L41" s="690"/>
      <c r="M41" s="690"/>
      <c r="N41" s="690"/>
      <c r="O41" s="690"/>
      <c r="P41" s="690"/>
    </row>
    <row r="42" spans="1:16" x14ac:dyDescent="0.15">
      <c r="A42" s="694"/>
      <c r="B42" s="694"/>
      <c r="C42" s="694"/>
      <c r="D42" s="694"/>
      <c r="E42" s="694"/>
      <c r="F42" s="694"/>
      <c r="G42" s="694"/>
      <c r="H42" s="694"/>
      <c r="I42" s="694"/>
      <c r="J42" s="694"/>
      <c r="K42" s="694"/>
      <c r="L42" s="694"/>
      <c r="M42" s="694"/>
      <c r="N42" s="694"/>
      <c r="O42" s="694"/>
      <c r="P42" s="694"/>
    </row>
    <row r="43" spans="1:16" x14ac:dyDescent="0.15">
      <c r="A43" s="694"/>
      <c r="B43" s="694"/>
      <c r="C43" s="694"/>
      <c r="D43" s="694"/>
      <c r="E43" s="694"/>
      <c r="F43" s="694"/>
      <c r="G43" s="694"/>
      <c r="H43" s="694"/>
      <c r="I43" s="694"/>
      <c r="J43" s="694"/>
      <c r="K43" s="694"/>
      <c r="L43" s="694"/>
      <c r="M43" s="694"/>
      <c r="N43" s="694"/>
      <c r="O43" s="694"/>
      <c r="P43" s="694"/>
    </row>
    <row r="44" spans="1:16" x14ac:dyDescent="0.15">
      <c r="A44" s="694"/>
      <c r="B44" s="694"/>
      <c r="C44" s="694"/>
      <c r="D44" s="694"/>
      <c r="E44" s="694"/>
      <c r="F44" s="694"/>
      <c r="G44" s="694"/>
      <c r="H44" s="694"/>
      <c r="I44" s="694"/>
      <c r="J44" s="694"/>
      <c r="K44" s="694"/>
      <c r="L44" s="694"/>
      <c r="M44" s="694"/>
      <c r="N44" s="694"/>
      <c r="O44" s="694"/>
      <c r="P44" s="694"/>
    </row>
    <row r="45" spans="1:16" x14ac:dyDescent="0.15">
      <c r="A45" s="694"/>
      <c r="B45" s="694"/>
      <c r="C45" s="694"/>
      <c r="D45" s="694"/>
      <c r="E45" s="694"/>
      <c r="F45" s="694"/>
      <c r="G45" s="694"/>
      <c r="H45" s="694"/>
      <c r="I45" s="694"/>
      <c r="J45" s="694"/>
      <c r="K45" s="694"/>
      <c r="L45" s="694"/>
      <c r="M45" s="694"/>
      <c r="N45" s="694"/>
      <c r="O45" s="694"/>
      <c r="P45" s="694"/>
    </row>
    <row r="46" spans="1:16" x14ac:dyDescent="0.15">
      <c r="A46" s="694"/>
      <c r="B46" s="694"/>
      <c r="C46" s="694"/>
      <c r="D46" s="694"/>
      <c r="E46" s="694"/>
      <c r="F46" s="694"/>
      <c r="G46" s="694"/>
      <c r="H46" s="694"/>
      <c r="I46" s="694"/>
      <c r="J46" s="694"/>
      <c r="K46" s="694"/>
      <c r="L46" s="694"/>
      <c r="M46" s="694"/>
      <c r="N46" s="694"/>
      <c r="O46" s="694"/>
      <c r="P46" s="694"/>
    </row>
  </sheetData>
  <sheetProtection password="C666" sheet="1"/>
  <mergeCells count="26">
    <mergeCell ref="A42:P46"/>
    <mergeCell ref="A5:D5"/>
    <mergeCell ref="A6:D6"/>
    <mergeCell ref="L13:L14"/>
    <mergeCell ref="N13:N14"/>
    <mergeCell ref="J13:J14"/>
    <mergeCell ref="K13:K14"/>
    <mergeCell ref="A13:A14"/>
    <mergeCell ref="A12:P12"/>
    <mergeCell ref="E9:P9"/>
    <mergeCell ref="A1:P1"/>
    <mergeCell ref="P13:P14"/>
    <mergeCell ref="M13:M14"/>
    <mergeCell ref="A39:P39"/>
    <mergeCell ref="A41:P41"/>
    <mergeCell ref="E8:P8"/>
    <mergeCell ref="E7:P7"/>
    <mergeCell ref="E6:P6"/>
    <mergeCell ref="E5:P5"/>
    <mergeCell ref="A4:P4"/>
    <mergeCell ref="A9:D9"/>
    <mergeCell ref="I13:I14"/>
    <mergeCell ref="B13:H13"/>
    <mergeCell ref="O13:O14"/>
    <mergeCell ref="A7:D7"/>
    <mergeCell ref="A8:D8"/>
  </mergeCells>
  <pageMargins left="0.70866141732283472" right="0.70866141732283472" top="0.74803149606299213" bottom="0.74803149606299213" header="0.31496062992125984" footer="0.31496062992125984"/>
  <pageSetup paperSize="9" scale="94" orientation="landscape" r:id="rId1"/>
  <headerFooter>
    <oddFooter>&amp;L&amp;F&amp;C&amp;A&amp;R&amp;P/&amp;N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83"/>
  <sheetViews>
    <sheetView topLeftCell="A2" zoomScaleNormal="100" workbookViewId="0">
      <selection activeCell="Z3" sqref="Z3"/>
    </sheetView>
  </sheetViews>
  <sheetFormatPr defaultRowHeight="21" customHeight="1" x14ac:dyDescent="0.2"/>
  <cols>
    <col min="1" max="1" width="26.7109375" style="18" customWidth="1"/>
    <col min="2" max="2" width="18.5703125" style="18" customWidth="1"/>
    <col min="3" max="3" width="13.85546875" style="18" customWidth="1"/>
    <col min="4" max="4" width="11.7109375" style="18" customWidth="1"/>
    <col min="5" max="5" width="13.42578125" style="18" customWidth="1"/>
    <col min="6" max="6" width="11.42578125" style="18" customWidth="1"/>
    <col min="7" max="7" width="9.5703125" style="18" customWidth="1"/>
    <col min="8" max="8" width="9.5703125" style="19" customWidth="1"/>
    <col min="9" max="10" width="9.5703125" style="18" customWidth="1"/>
    <col min="11" max="11" width="9.5703125" style="19" customWidth="1"/>
    <col min="12" max="14" width="5.5703125" style="19" customWidth="1"/>
    <col min="15" max="16" width="5.5703125" style="18" customWidth="1"/>
    <col min="17" max="17" width="7.140625" style="18" customWidth="1"/>
    <col min="18" max="18" width="5.85546875" style="18" customWidth="1"/>
    <col min="19" max="19" width="6" style="18" customWidth="1"/>
    <col min="20" max="24" width="5.85546875" style="18" customWidth="1"/>
    <col min="25" max="25" width="14" style="18" customWidth="1"/>
    <col min="26" max="26" width="10.42578125" style="20" customWidth="1"/>
    <col min="27" max="27" width="8.85546875" style="20" customWidth="1"/>
    <col min="28" max="16384" width="9.140625" style="18"/>
  </cols>
  <sheetData>
    <row r="1" spans="1:27" ht="21" hidden="1" customHeight="1" x14ac:dyDescent="0.2">
      <c r="A1" s="18" t="s">
        <v>143</v>
      </c>
      <c r="C1" s="18" t="s">
        <v>144</v>
      </c>
      <c r="D1" s="18" t="s">
        <v>145</v>
      </c>
      <c r="E1" s="18" t="s">
        <v>146</v>
      </c>
      <c r="G1" s="18" t="s">
        <v>42</v>
      </c>
      <c r="H1" s="19">
        <v>0.02</v>
      </c>
      <c r="I1" s="18" t="s">
        <v>43</v>
      </c>
      <c r="J1" s="18">
        <v>0.01</v>
      </c>
      <c r="K1" s="19" t="s">
        <v>44</v>
      </c>
      <c r="L1" s="19">
        <v>0.03</v>
      </c>
      <c r="M1" s="19" t="s">
        <v>45</v>
      </c>
      <c r="N1" s="19">
        <v>0.06</v>
      </c>
      <c r="O1" s="18" t="s">
        <v>46</v>
      </c>
      <c r="P1" s="18">
        <v>0.01</v>
      </c>
      <c r="Q1" s="18" t="s">
        <v>47</v>
      </c>
      <c r="R1" s="18">
        <v>1.55</v>
      </c>
    </row>
    <row r="2" spans="1:27" s="22" customFormat="1" ht="21" customHeight="1" x14ac:dyDescent="0.2">
      <c r="A2" s="394" t="str">
        <f>"Kostenstaat eindverslag : " &amp; C7</f>
        <v xml:space="preserve">Kostenstaat eindverslag : </v>
      </c>
      <c r="B2" s="394"/>
      <c r="C2" s="394"/>
      <c r="D2" s="394"/>
      <c r="E2" s="394"/>
      <c r="F2" s="394"/>
      <c r="G2" s="394"/>
      <c r="H2" s="394"/>
      <c r="I2" s="394"/>
      <c r="J2" s="394"/>
      <c r="K2" s="394"/>
      <c r="L2" s="394"/>
      <c r="M2" s="394"/>
      <c r="N2" s="394"/>
      <c r="O2" s="394"/>
      <c r="P2" s="394"/>
      <c r="Q2" s="394"/>
      <c r="R2" s="394"/>
      <c r="S2" s="394"/>
      <c r="T2" s="394"/>
      <c r="U2" s="394"/>
      <c r="V2" s="394"/>
      <c r="W2" s="394"/>
      <c r="X2" s="394"/>
      <c r="Y2" s="394"/>
      <c r="Z2" s="21"/>
      <c r="AA2" s="21"/>
    </row>
    <row r="3" spans="1:27" ht="21" customHeight="1" thickBot="1" x14ac:dyDescent="0.25"/>
    <row r="4" spans="1:27" ht="21" customHeight="1" x14ac:dyDescent="0.2">
      <c r="A4" s="395" t="s">
        <v>102</v>
      </c>
      <c r="B4" s="396"/>
      <c r="C4" s="397"/>
      <c r="D4" s="397"/>
      <c r="E4" s="397"/>
      <c r="F4" s="397"/>
      <c r="G4" s="397"/>
      <c r="H4" s="397"/>
      <c r="I4" s="397"/>
      <c r="J4" s="397"/>
      <c r="K4" s="397"/>
      <c r="L4" s="397"/>
      <c r="M4" s="397"/>
      <c r="N4" s="397"/>
      <c r="O4" s="397"/>
      <c r="P4" s="397"/>
      <c r="Q4" s="397"/>
      <c r="R4" s="397"/>
      <c r="S4" s="397"/>
      <c r="T4" s="397"/>
      <c r="U4" s="397"/>
      <c r="V4" s="397"/>
      <c r="W4" s="397"/>
      <c r="X4" s="397"/>
      <c r="Y4" s="398"/>
    </row>
    <row r="5" spans="1:27" ht="21" customHeight="1" x14ac:dyDescent="0.2">
      <c r="A5" s="17" t="s">
        <v>92</v>
      </c>
      <c r="B5" s="388"/>
      <c r="C5" s="389"/>
      <c r="D5" s="389"/>
      <c r="E5" s="389"/>
      <c r="F5" s="389"/>
      <c r="G5" s="389"/>
      <c r="H5" s="389"/>
      <c r="I5" s="389"/>
      <c r="J5" s="389"/>
      <c r="K5" s="389"/>
      <c r="L5" s="389"/>
      <c r="M5" s="389"/>
      <c r="N5" s="389"/>
      <c r="O5" s="389"/>
      <c r="P5" s="389"/>
      <c r="Q5" s="389"/>
      <c r="R5" s="389"/>
      <c r="S5" s="389"/>
      <c r="T5" s="389"/>
      <c r="U5" s="389"/>
      <c r="V5" s="389"/>
      <c r="W5" s="389"/>
      <c r="X5" s="389"/>
      <c r="Y5" s="390"/>
    </row>
    <row r="6" spans="1:27" ht="21" customHeight="1" x14ac:dyDescent="0.2">
      <c r="A6" s="16" t="s">
        <v>93</v>
      </c>
      <c r="B6" s="388"/>
      <c r="C6" s="389"/>
      <c r="D6" s="389"/>
      <c r="E6" s="389"/>
      <c r="F6" s="389"/>
      <c r="G6" s="389"/>
      <c r="H6" s="389"/>
      <c r="I6" s="389"/>
      <c r="J6" s="389"/>
      <c r="K6" s="389"/>
      <c r="L6" s="389"/>
      <c r="M6" s="389"/>
      <c r="N6" s="389"/>
      <c r="O6" s="389"/>
      <c r="P6" s="389"/>
      <c r="Q6" s="389"/>
      <c r="R6" s="389"/>
      <c r="S6" s="389"/>
      <c r="T6" s="389"/>
      <c r="U6" s="389"/>
      <c r="V6" s="389"/>
      <c r="W6" s="389"/>
      <c r="X6" s="389"/>
      <c r="Y6" s="390"/>
    </row>
    <row r="7" spans="1:27" ht="21" customHeight="1" x14ac:dyDescent="0.2">
      <c r="A7" s="16" t="s">
        <v>95</v>
      </c>
      <c r="B7" s="388"/>
      <c r="C7" s="389"/>
      <c r="D7" s="389"/>
      <c r="E7" s="389"/>
      <c r="F7" s="389"/>
      <c r="G7" s="389"/>
      <c r="H7" s="389"/>
      <c r="I7" s="389"/>
      <c r="J7" s="389"/>
      <c r="K7" s="389"/>
      <c r="L7" s="389"/>
      <c r="M7" s="389"/>
      <c r="N7" s="389"/>
      <c r="O7" s="389"/>
      <c r="P7" s="389"/>
      <c r="Q7" s="389"/>
      <c r="R7" s="389"/>
      <c r="S7" s="389"/>
      <c r="T7" s="389"/>
      <c r="U7" s="389"/>
      <c r="V7" s="389"/>
      <c r="W7" s="389"/>
      <c r="X7" s="389"/>
      <c r="Y7" s="390"/>
    </row>
    <row r="8" spans="1:27" ht="35.25" customHeight="1" thickBot="1" x14ac:dyDescent="0.25">
      <c r="A8" s="23" t="s">
        <v>96</v>
      </c>
      <c r="B8" s="391"/>
      <c r="C8" s="392"/>
      <c r="D8" s="392"/>
      <c r="E8" s="392"/>
      <c r="F8" s="392"/>
      <c r="G8" s="392"/>
      <c r="H8" s="392"/>
      <c r="I8" s="392"/>
      <c r="J8" s="392"/>
      <c r="K8" s="392"/>
      <c r="L8" s="392"/>
      <c r="M8" s="392"/>
      <c r="N8" s="392"/>
      <c r="O8" s="392"/>
      <c r="P8" s="392"/>
      <c r="Q8" s="392"/>
      <c r="R8" s="392"/>
      <c r="S8" s="392"/>
      <c r="T8" s="392"/>
      <c r="U8" s="392"/>
      <c r="V8" s="392"/>
      <c r="W8" s="392"/>
      <c r="X8" s="392"/>
      <c r="Y8" s="393"/>
    </row>
    <row r="9" spans="1:27" ht="21" customHeight="1" thickBot="1" x14ac:dyDescent="0.25"/>
    <row r="10" spans="1:27" ht="21" customHeight="1" thickBot="1" x14ac:dyDescent="0.25">
      <c r="A10" s="703" t="s">
        <v>167</v>
      </c>
      <c r="B10" s="704"/>
      <c r="C10" s="704"/>
      <c r="D10" s="704"/>
      <c r="E10" s="704"/>
      <c r="F10" s="704"/>
      <c r="G10" s="704"/>
      <c r="H10" s="704"/>
      <c r="I10" s="704"/>
      <c r="J10" s="704"/>
      <c r="K10" s="704"/>
      <c r="L10" s="704"/>
      <c r="M10" s="704"/>
      <c r="N10" s="704"/>
      <c r="O10" s="704"/>
      <c r="P10" s="704"/>
      <c r="Q10" s="704"/>
      <c r="R10" s="704"/>
      <c r="S10" s="704"/>
      <c r="T10" s="704"/>
      <c r="U10" s="704"/>
      <c r="V10" s="704"/>
      <c r="W10" s="704"/>
      <c r="X10" s="704"/>
      <c r="Y10" s="705"/>
    </row>
    <row r="11" spans="1:27" ht="21" customHeight="1" x14ac:dyDescent="0.2">
      <c r="A11" s="706" t="s">
        <v>168</v>
      </c>
      <c r="B11" s="707"/>
      <c r="C11" s="708"/>
      <c r="D11" s="709"/>
      <c r="E11" s="710"/>
      <c r="F11" s="710"/>
      <c r="G11" s="711" t="s">
        <v>169</v>
      </c>
      <c r="H11" s="712"/>
      <c r="I11" s="712"/>
      <c r="J11" s="712"/>
      <c r="K11" s="712"/>
      <c r="L11" s="712"/>
      <c r="M11" s="712"/>
      <c r="N11" s="712"/>
      <c r="O11" s="712"/>
      <c r="P11" s="712"/>
      <c r="Q11" s="712"/>
      <c r="R11" s="712"/>
      <c r="S11" s="712"/>
      <c r="T11" s="712"/>
      <c r="U11" s="712"/>
      <c r="V11" s="712"/>
      <c r="W11" s="712"/>
      <c r="X11" s="712"/>
      <c r="Y11" s="713"/>
      <c r="Z11" s="198"/>
    </row>
    <row r="12" spans="1:27" ht="21" customHeight="1" x14ac:dyDescent="0.2">
      <c r="A12" s="486" t="s">
        <v>170</v>
      </c>
      <c r="B12" s="487"/>
      <c r="C12" s="488"/>
      <c r="D12" s="720"/>
      <c r="E12" s="721"/>
      <c r="F12" s="721"/>
      <c r="G12" s="714"/>
      <c r="H12" s="715"/>
      <c r="I12" s="715"/>
      <c r="J12" s="715"/>
      <c r="K12" s="715"/>
      <c r="L12" s="715"/>
      <c r="M12" s="715"/>
      <c r="N12" s="715"/>
      <c r="O12" s="715"/>
      <c r="P12" s="715"/>
      <c r="Q12" s="715"/>
      <c r="R12" s="715"/>
      <c r="S12" s="715"/>
      <c r="T12" s="715"/>
      <c r="U12" s="715"/>
      <c r="V12" s="715"/>
      <c r="W12" s="715"/>
      <c r="X12" s="715"/>
      <c r="Y12" s="716"/>
      <c r="Z12" s="198"/>
    </row>
    <row r="13" spans="1:27" ht="21" customHeight="1" x14ac:dyDescent="0.2">
      <c r="A13" s="645" t="s">
        <v>171</v>
      </c>
      <c r="B13" s="646"/>
      <c r="C13" s="647"/>
      <c r="D13" s="722"/>
      <c r="E13" s="723"/>
      <c r="F13" s="723"/>
      <c r="G13" s="714"/>
      <c r="H13" s="715"/>
      <c r="I13" s="715"/>
      <c r="J13" s="715"/>
      <c r="K13" s="715"/>
      <c r="L13" s="715"/>
      <c r="M13" s="715"/>
      <c r="N13" s="715"/>
      <c r="O13" s="715"/>
      <c r="P13" s="715"/>
      <c r="Q13" s="715"/>
      <c r="R13" s="715"/>
      <c r="S13" s="715"/>
      <c r="T13" s="715"/>
      <c r="U13" s="715"/>
      <c r="V13" s="715"/>
      <c r="W13" s="715"/>
      <c r="X13" s="715"/>
      <c r="Y13" s="716"/>
      <c r="Z13" s="198"/>
    </row>
    <row r="14" spans="1:27" ht="21" customHeight="1" x14ac:dyDescent="0.2">
      <c r="A14" s="724" t="s">
        <v>172</v>
      </c>
      <c r="B14" s="725"/>
      <c r="C14" s="726"/>
      <c r="D14" s="727"/>
      <c r="E14" s="723"/>
      <c r="F14" s="723"/>
      <c r="G14" s="714"/>
      <c r="H14" s="715"/>
      <c r="I14" s="715"/>
      <c r="J14" s="715"/>
      <c r="K14" s="715"/>
      <c r="L14" s="715"/>
      <c r="M14" s="715"/>
      <c r="N14" s="715"/>
      <c r="O14" s="715"/>
      <c r="P14" s="715"/>
      <c r="Q14" s="715"/>
      <c r="R14" s="715"/>
      <c r="S14" s="715"/>
      <c r="T14" s="715"/>
      <c r="U14" s="715"/>
      <c r="V14" s="715"/>
      <c r="W14" s="715"/>
      <c r="X14" s="715"/>
      <c r="Y14" s="716"/>
      <c r="Z14" s="198"/>
    </row>
    <row r="15" spans="1:27" ht="21" customHeight="1" x14ac:dyDescent="0.2">
      <c r="A15" s="645" t="s">
        <v>12</v>
      </c>
      <c r="B15" s="646"/>
      <c r="C15" s="647"/>
      <c r="D15" s="722"/>
      <c r="E15" s="723"/>
      <c r="F15" s="723"/>
      <c r="G15" s="714"/>
      <c r="H15" s="715"/>
      <c r="I15" s="715"/>
      <c r="J15" s="715"/>
      <c r="K15" s="715"/>
      <c r="L15" s="715"/>
      <c r="M15" s="715"/>
      <c r="N15" s="715"/>
      <c r="O15" s="715"/>
      <c r="P15" s="715"/>
      <c r="Q15" s="715"/>
      <c r="R15" s="715"/>
      <c r="S15" s="715"/>
      <c r="T15" s="715"/>
      <c r="U15" s="715"/>
      <c r="V15" s="715"/>
      <c r="W15" s="715"/>
      <c r="X15" s="715"/>
      <c r="Y15" s="716"/>
      <c r="Z15" s="198"/>
    </row>
    <row r="16" spans="1:27" ht="21" customHeight="1" x14ac:dyDescent="0.2">
      <c r="A16" s="724" t="s">
        <v>173</v>
      </c>
      <c r="B16" s="725"/>
      <c r="C16" s="726"/>
      <c r="D16" s="727"/>
      <c r="E16" s="723"/>
      <c r="F16" s="723"/>
      <c r="G16" s="714"/>
      <c r="H16" s="715"/>
      <c r="I16" s="715"/>
      <c r="J16" s="715"/>
      <c r="K16" s="715"/>
      <c r="L16" s="715"/>
      <c r="M16" s="715"/>
      <c r="N16" s="715"/>
      <c r="O16" s="715"/>
      <c r="P16" s="715"/>
      <c r="Q16" s="715"/>
      <c r="R16" s="715"/>
      <c r="S16" s="715"/>
      <c r="T16" s="715"/>
      <c r="U16" s="715"/>
      <c r="V16" s="715"/>
      <c r="W16" s="715"/>
      <c r="X16" s="715"/>
      <c r="Y16" s="716"/>
      <c r="Z16" s="198"/>
    </row>
    <row r="17" spans="1:27" ht="21" customHeight="1" x14ac:dyDescent="0.2">
      <c r="A17" s="645" t="s">
        <v>174</v>
      </c>
      <c r="B17" s="646"/>
      <c r="C17" s="647"/>
      <c r="D17" s="722"/>
      <c r="E17" s="723"/>
      <c r="F17" s="723"/>
      <c r="G17" s="714"/>
      <c r="H17" s="715"/>
      <c r="I17" s="715"/>
      <c r="J17" s="715"/>
      <c r="K17" s="715"/>
      <c r="L17" s="715"/>
      <c r="M17" s="715"/>
      <c r="N17" s="715"/>
      <c r="O17" s="715"/>
      <c r="P17" s="715"/>
      <c r="Q17" s="715"/>
      <c r="R17" s="715"/>
      <c r="S17" s="715"/>
      <c r="T17" s="715"/>
      <c r="U17" s="715"/>
      <c r="V17" s="715"/>
      <c r="W17" s="715"/>
      <c r="X17" s="715"/>
      <c r="Y17" s="716"/>
      <c r="Z17" s="198"/>
    </row>
    <row r="18" spans="1:27" ht="21" customHeight="1" thickBot="1" x14ac:dyDescent="0.25">
      <c r="A18" s="670" t="s">
        <v>175</v>
      </c>
      <c r="B18" s="671"/>
      <c r="C18" s="672"/>
      <c r="D18" s="728"/>
      <c r="E18" s="729"/>
      <c r="F18" s="729"/>
      <c r="G18" s="717"/>
      <c r="H18" s="718"/>
      <c r="I18" s="718"/>
      <c r="J18" s="718"/>
      <c r="K18" s="718"/>
      <c r="L18" s="718"/>
      <c r="M18" s="718"/>
      <c r="N18" s="718"/>
      <c r="O18" s="718"/>
      <c r="P18" s="718"/>
      <c r="Q18" s="718"/>
      <c r="R18" s="718"/>
      <c r="S18" s="718"/>
      <c r="T18" s="718"/>
      <c r="U18" s="718"/>
      <c r="V18" s="718"/>
      <c r="W18" s="718"/>
      <c r="X18" s="718"/>
      <c r="Y18" s="719"/>
      <c r="Z18" s="198"/>
    </row>
    <row r="19" spans="1:27" ht="21" customHeight="1" thickBot="1" x14ac:dyDescent="0.25"/>
    <row r="20" spans="1:27" ht="34.5" customHeight="1" thickBot="1" x14ac:dyDescent="0.25">
      <c r="A20" s="399" t="s">
        <v>107</v>
      </c>
      <c r="B20" s="400"/>
      <c r="C20" s="400"/>
      <c r="D20" s="400"/>
      <c r="E20" s="400"/>
      <c r="F20" s="400"/>
      <c r="G20" s="400"/>
      <c r="H20" s="400"/>
      <c r="I20" s="400"/>
      <c r="J20" s="400"/>
      <c r="K20" s="400"/>
      <c r="L20" s="400"/>
      <c r="M20" s="400"/>
      <c r="N20" s="400"/>
      <c r="O20" s="400"/>
      <c r="P20" s="400"/>
      <c r="Q20" s="400"/>
      <c r="R20" s="400"/>
      <c r="S20" s="400"/>
      <c r="T20" s="400"/>
      <c r="U20" s="400"/>
      <c r="V20" s="400"/>
      <c r="W20" s="400"/>
      <c r="X20" s="400"/>
      <c r="Y20" s="401"/>
      <c r="Z20" s="18"/>
      <c r="AA20" s="18"/>
    </row>
    <row r="21" spans="1:27" s="25" customFormat="1" ht="21" customHeight="1" thickBot="1" x14ac:dyDescent="0.25">
      <c r="A21" s="24"/>
      <c r="B21" s="24"/>
      <c r="C21" s="24"/>
      <c r="D21" s="24"/>
      <c r="E21" s="24"/>
      <c r="F21" s="24"/>
      <c r="H21" s="24"/>
      <c r="I21" s="24"/>
      <c r="J21" s="24"/>
      <c r="K21" s="24"/>
      <c r="L21" s="24"/>
      <c r="M21" s="24"/>
      <c r="N21" s="24"/>
      <c r="O21" s="24"/>
      <c r="P21" s="24"/>
      <c r="Q21" s="24"/>
      <c r="R21" s="24"/>
      <c r="S21" s="24"/>
      <c r="T21" s="24"/>
      <c r="U21" s="24"/>
      <c r="V21" s="24"/>
      <c r="W21" s="24"/>
      <c r="X21" s="24"/>
      <c r="Y21" s="24"/>
    </row>
    <row r="22" spans="1:27" ht="21" customHeight="1" thickBot="1" x14ac:dyDescent="0.25">
      <c r="A22" s="374" t="s">
        <v>110</v>
      </c>
      <c r="B22" s="375"/>
      <c r="C22" s="375"/>
      <c r="D22" s="375"/>
      <c r="E22" s="375"/>
      <c r="F22" s="375"/>
      <c r="G22" s="375"/>
      <c r="H22" s="375"/>
      <c r="I22" s="375"/>
      <c r="J22" s="375"/>
      <c r="K22" s="375"/>
      <c r="L22" s="375"/>
      <c r="M22" s="375"/>
      <c r="N22" s="375"/>
      <c r="O22" s="375"/>
      <c r="P22" s="375"/>
      <c r="Q22" s="375"/>
      <c r="R22" s="375"/>
      <c r="S22" s="375"/>
      <c r="T22" s="375"/>
      <c r="U22" s="375"/>
      <c r="V22" s="375"/>
      <c r="W22" s="375"/>
      <c r="X22" s="375"/>
      <c r="Y22" s="376"/>
      <c r="Z22" s="18"/>
      <c r="AA22" s="18"/>
    </row>
    <row r="23" spans="1:27" ht="38.25" customHeight="1" x14ac:dyDescent="0.2">
      <c r="A23" s="377" t="s">
        <v>14</v>
      </c>
      <c r="B23" s="378"/>
      <c r="C23" s="378"/>
      <c r="D23" s="378"/>
      <c r="E23" s="378"/>
      <c r="F23" s="379" t="s">
        <v>151</v>
      </c>
      <c r="G23" s="380"/>
      <c r="H23" s="380"/>
      <c r="I23" s="380"/>
      <c r="J23" s="380"/>
      <c r="K23" s="381"/>
      <c r="L23" s="382" t="s">
        <v>152</v>
      </c>
      <c r="M23" s="383"/>
      <c r="N23" s="383"/>
      <c r="O23" s="383"/>
      <c r="P23" s="383"/>
      <c r="Q23" s="384"/>
      <c r="R23" s="379" t="s">
        <v>176</v>
      </c>
      <c r="S23" s="380"/>
      <c r="T23" s="380"/>
      <c r="U23" s="380"/>
      <c r="V23" s="380"/>
      <c r="W23" s="380"/>
      <c r="X23" s="381"/>
      <c r="Y23" s="26" t="s">
        <v>108</v>
      </c>
      <c r="Z23" s="18"/>
      <c r="AA23" s="18"/>
    </row>
    <row r="24" spans="1:27" ht="90.75" customHeight="1" thickBot="1" x14ac:dyDescent="0.25">
      <c r="A24" s="402" t="s">
        <v>99</v>
      </c>
      <c r="B24" s="403"/>
      <c r="C24" s="403"/>
      <c r="D24" s="404"/>
      <c r="E24" s="27" t="s">
        <v>97</v>
      </c>
      <c r="F24" s="28" t="s">
        <v>6</v>
      </c>
      <c r="G24" s="29" t="s">
        <v>7</v>
      </c>
      <c r="H24" s="29" t="s">
        <v>8</v>
      </c>
      <c r="I24" s="29" t="s">
        <v>9</v>
      </c>
      <c r="J24" s="29" t="s">
        <v>32</v>
      </c>
      <c r="K24" s="30" t="s">
        <v>33</v>
      </c>
      <c r="L24" s="31" t="s">
        <v>44</v>
      </c>
      <c r="M24" s="32" t="s">
        <v>4</v>
      </c>
      <c r="N24" s="32" t="s">
        <v>98</v>
      </c>
      <c r="O24" s="33" t="s">
        <v>35</v>
      </c>
      <c r="P24" s="33" t="s">
        <v>45</v>
      </c>
      <c r="Q24" s="31" t="s">
        <v>103</v>
      </c>
      <c r="R24" s="28" t="s">
        <v>1</v>
      </c>
      <c r="S24" s="29" t="s">
        <v>2</v>
      </c>
      <c r="T24" s="29" t="s">
        <v>3</v>
      </c>
      <c r="U24" s="29" t="s">
        <v>5</v>
      </c>
      <c r="V24" s="29" t="s">
        <v>62</v>
      </c>
      <c r="W24" s="29" t="s">
        <v>63</v>
      </c>
      <c r="X24" s="30" t="s">
        <v>19</v>
      </c>
      <c r="Y24" s="34" t="s">
        <v>34</v>
      </c>
      <c r="Z24" s="18"/>
      <c r="AA24" s="18"/>
    </row>
    <row r="25" spans="1:27" ht="11.25" customHeight="1" x14ac:dyDescent="0.2">
      <c r="A25" s="405"/>
      <c r="B25" s="406"/>
      <c r="C25" s="407"/>
      <c r="D25" s="407"/>
      <c r="E25" s="35"/>
      <c r="F25" s="36"/>
      <c r="G25" s="37"/>
      <c r="H25" s="37"/>
      <c r="I25" s="37"/>
      <c r="J25" s="38"/>
      <c r="K25" s="39"/>
      <c r="L25" s="40"/>
      <c r="M25" s="41"/>
      <c r="N25" s="41"/>
      <c r="O25" s="41"/>
      <c r="P25" s="42"/>
      <c r="Q25" s="150">
        <f t="shared" ref="Q25:Q74" si="0">IF(OR(E25="",E25="f",E25="o"),1,($R$1 + IF(L25="x",$L$1,0) + IF(M25="x",$J$1,0)+IF(N25="x",$H$1)+IF(O25="x",$P$1)+IF(P25="x",$N$1)))</f>
        <v>1</v>
      </c>
      <c r="R25" s="43"/>
      <c r="S25" s="44"/>
      <c r="T25" s="44"/>
      <c r="U25" s="44"/>
      <c r="V25" s="44"/>
      <c r="W25" s="44"/>
      <c r="X25" s="153">
        <f t="shared" ref="X25:X75" si="1">SUM(R25:W25)</f>
        <v>0</v>
      </c>
      <c r="Y25" s="154">
        <f t="shared" ref="Y25:Y75" si="2">($F$25:$F$75*$R$25:$R$75+$G$25:$G$75*$S$25:$S$75+$H$25:$H$75*$T$25:$T$75+$I$25:$I$75*$U$25:$U$75+$J$25:$J$75*$V$25:$V$75+$K$25:$K$75*$W$25:$W$75)*$Q$25:$Q$75/12</f>
        <v>0</v>
      </c>
      <c r="Z25" s="18"/>
      <c r="AA25" s="18"/>
    </row>
    <row r="26" spans="1:27" ht="11.25" customHeight="1" x14ac:dyDescent="0.2">
      <c r="A26" s="385"/>
      <c r="B26" s="386"/>
      <c r="C26" s="387"/>
      <c r="D26" s="387"/>
      <c r="E26" s="46"/>
      <c r="F26" s="47"/>
      <c r="G26" s="48"/>
      <c r="H26" s="48"/>
      <c r="I26" s="48"/>
      <c r="J26" s="49"/>
      <c r="K26" s="50"/>
      <c r="L26" s="51"/>
      <c r="M26" s="52"/>
      <c r="N26" s="52"/>
      <c r="O26" s="52"/>
      <c r="P26" s="53"/>
      <c r="Q26" s="150">
        <f t="shared" si="0"/>
        <v>1</v>
      </c>
      <c r="R26" s="43"/>
      <c r="S26" s="44"/>
      <c r="T26" s="44"/>
      <c r="U26" s="44"/>
      <c r="V26" s="44"/>
      <c r="W26" s="44"/>
      <c r="X26" s="153">
        <f t="shared" si="1"/>
        <v>0</v>
      </c>
      <c r="Y26" s="155">
        <f t="shared" si="2"/>
        <v>0</v>
      </c>
      <c r="Z26" s="18"/>
      <c r="AA26" s="18"/>
    </row>
    <row r="27" spans="1:27" ht="11.25" customHeight="1" x14ac:dyDescent="0.2">
      <c r="A27" s="385"/>
      <c r="B27" s="386"/>
      <c r="C27" s="387"/>
      <c r="D27" s="387"/>
      <c r="E27" s="46"/>
      <c r="F27" s="47"/>
      <c r="G27" s="48"/>
      <c r="H27" s="48"/>
      <c r="I27" s="48"/>
      <c r="J27" s="49"/>
      <c r="K27" s="50"/>
      <c r="L27" s="51"/>
      <c r="M27" s="52"/>
      <c r="N27" s="52"/>
      <c r="O27" s="52"/>
      <c r="P27" s="53"/>
      <c r="Q27" s="150">
        <f t="shared" si="0"/>
        <v>1</v>
      </c>
      <c r="R27" s="54"/>
      <c r="S27" s="55"/>
      <c r="T27" s="55"/>
      <c r="U27" s="55"/>
      <c r="V27" s="55"/>
      <c r="W27" s="55"/>
      <c r="X27" s="153">
        <f t="shared" si="1"/>
        <v>0</v>
      </c>
      <c r="Y27" s="155">
        <f t="shared" si="2"/>
        <v>0</v>
      </c>
      <c r="Z27" s="18"/>
      <c r="AA27" s="18"/>
    </row>
    <row r="28" spans="1:27" ht="11.25" customHeight="1" x14ac:dyDescent="0.2">
      <c r="A28" s="385"/>
      <c r="B28" s="386"/>
      <c r="C28" s="387"/>
      <c r="D28" s="387"/>
      <c r="E28" s="46"/>
      <c r="F28" s="56"/>
      <c r="G28" s="57"/>
      <c r="H28" s="57"/>
      <c r="I28" s="57"/>
      <c r="J28" s="58"/>
      <c r="K28" s="59"/>
      <c r="L28" s="60"/>
      <c r="M28" s="61"/>
      <c r="N28" s="61"/>
      <c r="O28" s="61"/>
      <c r="P28" s="62"/>
      <c r="Q28" s="150">
        <f t="shared" si="0"/>
        <v>1</v>
      </c>
      <c r="R28" s="63"/>
      <c r="S28" s="15"/>
      <c r="T28" s="15"/>
      <c r="U28" s="15"/>
      <c r="V28" s="15"/>
      <c r="W28" s="15"/>
      <c r="X28" s="153">
        <f t="shared" si="1"/>
        <v>0</v>
      </c>
      <c r="Y28" s="156">
        <f t="shared" si="2"/>
        <v>0</v>
      </c>
      <c r="Z28" s="18"/>
      <c r="AA28" s="18"/>
    </row>
    <row r="29" spans="1:27" ht="11.25" customHeight="1" x14ac:dyDescent="0.2">
      <c r="A29" s="385"/>
      <c r="B29" s="386"/>
      <c r="C29" s="387"/>
      <c r="D29" s="387"/>
      <c r="E29" s="46"/>
      <c r="F29" s="56"/>
      <c r="G29" s="57"/>
      <c r="H29" s="57"/>
      <c r="I29" s="57"/>
      <c r="J29" s="58"/>
      <c r="K29" s="59"/>
      <c r="L29" s="60"/>
      <c r="M29" s="61"/>
      <c r="N29" s="61"/>
      <c r="O29" s="61"/>
      <c r="P29" s="62"/>
      <c r="Q29" s="150">
        <f t="shared" si="0"/>
        <v>1</v>
      </c>
      <c r="R29" s="63"/>
      <c r="S29" s="15"/>
      <c r="T29" s="15"/>
      <c r="U29" s="15"/>
      <c r="V29" s="15"/>
      <c r="W29" s="15"/>
      <c r="X29" s="153">
        <f t="shared" si="1"/>
        <v>0</v>
      </c>
      <c r="Y29" s="156">
        <f t="shared" si="2"/>
        <v>0</v>
      </c>
      <c r="Z29" s="18"/>
      <c r="AA29" s="18"/>
    </row>
    <row r="30" spans="1:27" ht="11.25" customHeight="1" x14ac:dyDescent="0.2">
      <c r="A30" s="385"/>
      <c r="B30" s="386"/>
      <c r="C30" s="387"/>
      <c r="D30" s="387"/>
      <c r="E30" s="46"/>
      <c r="F30" s="56"/>
      <c r="G30" s="57"/>
      <c r="H30" s="57"/>
      <c r="I30" s="57"/>
      <c r="J30" s="58"/>
      <c r="K30" s="59"/>
      <c r="L30" s="60"/>
      <c r="M30" s="61"/>
      <c r="N30" s="61"/>
      <c r="O30" s="61"/>
      <c r="P30" s="62"/>
      <c r="Q30" s="150">
        <f t="shared" si="0"/>
        <v>1</v>
      </c>
      <c r="R30" s="63"/>
      <c r="S30" s="15"/>
      <c r="T30" s="15"/>
      <c r="U30" s="15"/>
      <c r="V30" s="15"/>
      <c r="W30" s="15"/>
      <c r="X30" s="153">
        <f t="shared" si="1"/>
        <v>0</v>
      </c>
      <c r="Y30" s="156">
        <f t="shared" si="2"/>
        <v>0</v>
      </c>
      <c r="Z30" s="18"/>
      <c r="AA30" s="18"/>
    </row>
    <row r="31" spans="1:27" ht="11.25" customHeight="1" x14ac:dyDescent="0.2">
      <c r="A31" s="385"/>
      <c r="B31" s="386"/>
      <c r="C31" s="387"/>
      <c r="D31" s="387"/>
      <c r="E31" s="46"/>
      <c r="F31" s="56"/>
      <c r="G31" s="57"/>
      <c r="H31" s="57"/>
      <c r="I31" s="57"/>
      <c r="J31" s="58"/>
      <c r="K31" s="59"/>
      <c r="L31" s="60"/>
      <c r="M31" s="61"/>
      <c r="N31" s="61"/>
      <c r="O31" s="61"/>
      <c r="P31" s="62"/>
      <c r="Q31" s="150">
        <f t="shared" si="0"/>
        <v>1</v>
      </c>
      <c r="R31" s="63"/>
      <c r="S31" s="15"/>
      <c r="T31" s="15"/>
      <c r="U31" s="15"/>
      <c r="V31" s="15"/>
      <c r="W31" s="15"/>
      <c r="X31" s="153">
        <f t="shared" si="1"/>
        <v>0</v>
      </c>
      <c r="Y31" s="156">
        <f t="shared" si="2"/>
        <v>0</v>
      </c>
      <c r="Z31" s="18"/>
      <c r="AA31" s="18"/>
    </row>
    <row r="32" spans="1:27" ht="11.25" customHeight="1" x14ac:dyDescent="0.2">
      <c r="A32" s="385"/>
      <c r="B32" s="386"/>
      <c r="C32" s="387"/>
      <c r="D32" s="387"/>
      <c r="E32" s="46"/>
      <c r="F32" s="56"/>
      <c r="G32" s="57"/>
      <c r="H32" s="57"/>
      <c r="I32" s="57"/>
      <c r="J32" s="58"/>
      <c r="K32" s="59"/>
      <c r="L32" s="60"/>
      <c r="M32" s="61"/>
      <c r="N32" s="61"/>
      <c r="O32" s="61"/>
      <c r="P32" s="62"/>
      <c r="Q32" s="150">
        <f t="shared" si="0"/>
        <v>1</v>
      </c>
      <c r="R32" s="63"/>
      <c r="S32" s="15"/>
      <c r="T32" s="15"/>
      <c r="U32" s="15"/>
      <c r="V32" s="15"/>
      <c r="W32" s="15"/>
      <c r="X32" s="153">
        <f t="shared" si="1"/>
        <v>0</v>
      </c>
      <c r="Y32" s="156">
        <f t="shared" si="2"/>
        <v>0</v>
      </c>
      <c r="Z32" s="18"/>
      <c r="AA32" s="18"/>
    </row>
    <row r="33" spans="1:27" ht="11.25" customHeight="1" x14ac:dyDescent="0.2">
      <c r="A33" s="385"/>
      <c r="B33" s="386"/>
      <c r="C33" s="387"/>
      <c r="D33" s="387"/>
      <c r="E33" s="46"/>
      <c r="F33" s="56"/>
      <c r="G33" s="57"/>
      <c r="H33" s="57"/>
      <c r="I33" s="57"/>
      <c r="J33" s="58"/>
      <c r="K33" s="59"/>
      <c r="L33" s="60"/>
      <c r="M33" s="61"/>
      <c r="N33" s="61"/>
      <c r="O33" s="61"/>
      <c r="P33" s="62"/>
      <c r="Q33" s="150">
        <f t="shared" si="0"/>
        <v>1</v>
      </c>
      <c r="R33" s="63"/>
      <c r="S33" s="15"/>
      <c r="T33" s="15"/>
      <c r="U33" s="15"/>
      <c r="V33" s="15"/>
      <c r="W33" s="15"/>
      <c r="X33" s="153">
        <f t="shared" si="1"/>
        <v>0</v>
      </c>
      <c r="Y33" s="156">
        <f t="shared" si="2"/>
        <v>0</v>
      </c>
      <c r="Z33" s="18"/>
      <c r="AA33" s="18"/>
    </row>
    <row r="34" spans="1:27" ht="11.25" customHeight="1" x14ac:dyDescent="0.2">
      <c r="A34" s="385"/>
      <c r="B34" s="386"/>
      <c r="C34" s="387"/>
      <c r="D34" s="387"/>
      <c r="E34" s="46"/>
      <c r="F34" s="56"/>
      <c r="G34" s="57"/>
      <c r="H34" s="57"/>
      <c r="I34" s="57"/>
      <c r="J34" s="58"/>
      <c r="K34" s="59"/>
      <c r="L34" s="60"/>
      <c r="M34" s="61"/>
      <c r="N34" s="61"/>
      <c r="O34" s="61"/>
      <c r="P34" s="62"/>
      <c r="Q34" s="150">
        <f t="shared" si="0"/>
        <v>1</v>
      </c>
      <c r="R34" s="63"/>
      <c r="S34" s="15"/>
      <c r="T34" s="15"/>
      <c r="U34" s="15"/>
      <c r="V34" s="15"/>
      <c r="W34" s="15"/>
      <c r="X34" s="153">
        <f t="shared" si="1"/>
        <v>0</v>
      </c>
      <c r="Y34" s="156">
        <f t="shared" si="2"/>
        <v>0</v>
      </c>
      <c r="Z34" s="18"/>
      <c r="AA34" s="18"/>
    </row>
    <row r="35" spans="1:27" ht="11.25" customHeight="1" x14ac:dyDescent="0.2">
      <c r="A35" s="385"/>
      <c r="B35" s="386"/>
      <c r="C35" s="387"/>
      <c r="D35" s="387"/>
      <c r="E35" s="46"/>
      <c r="F35" s="56"/>
      <c r="G35" s="57"/>
      <c r="H35" s="57"/>
      <c r="I35" s="57"/>
      <c r="J35" s="58"/>
      <c r="K35" s="59"/>
      <c r="L35" s="60"/>
      <c r="M35" s="61"/>
      <c r="N35" s="61"/>
      <c r="O35" s="61"/>
      <c r="P35" s="62"/>
      <c r="Q35" s="150">
        <f t="shared" si="0"/>
        <v>1</v>
      </c>
      <c r="R35" s="63"/>
      <c r="S35" s="15"/>
      <c r="T35" s="15"/>
      <c r="U35" s="15"/>
      <c r="V35" s="15"/>
      <c r="W35" s="15"/>
      <c r="X35" s="153">
        <f t="shared" si="1"/>
        <v>0</v>
      </c>
      <c r="Y35" s="156">
        <f t="shared" si="2"/>
        <v>0</v>
      </c>
      <c r="Z35" s="18"/>
      <c r="AA35" s="18"/>
    </row>
    <row r="36" spans="1:27" ht="11.25" customHeight="1" x14ac:dyDescent="0.2">
      <c r="A36" s="385"/>
      <c r="B36" s="386"/>
      <c r="C36" s="387"/>
      <c r="D36" s="387"/>
      <c r="E36" s="46"/>
      <c r="F36" s="56"/>
      <c r="G36" s="57"/>
      <c r="H36" s="57"/>
      <c r="I36" s="57"/>
      <c r="J36" s="58"/>
      <c r="K36" s="59"/>
      <c r="L36" s="60"/>
      <c r="M36" s="61"/>
      <c r="N36" s="61"/>
      <c r="O36" s="61"/>
      <c r="P36" s="62"/>
      <c r="Q36" s="150">
        <f t="shared" si="0"/>
        <v>1</v>
      </c>
      <c r="R36" s="63"/>
      <c r="S36" s="15"/>
      <c r="T36" s="15"/>
      <c r="U36" s="15"/>
      <c r="V36" s="15"/>
      <c r="W36" s="15"/>
      <c r="X36" s="153">
        <f t="shared" si="1"/>
        <v>0</v>
      </c>
      <c r="Y36" s="156">
        <f t="shared" si="2"/>
        <v>0</v>
      </c>
      <c r="Z36" s="18"/>
      <c r="AA36" s="18"/>
    </row>
    <row r="37" spans="1:27" ht="11.25" customHeight="1" x14ac:dyDescent="0.2">
      <c r="A37" s="385"/>
      <c r="B37" s="386"/>
      <c r="C37" s="387"/>
      <c r="D37" s="387"/>
      <c r="E37" s="46"/>
      <c r="F37" s="56"/>
      <c r="G37" s="57"/>
      <c r="H37" s="57"/>
      <c r="I37" s="57"/>
      <c r="J37" s="58"/>
      <c r="K37" s="59"/>
      <c r="L37" s="60"/>
      <c r="M37" s="61"/>
      <c r="N37" s="61"/>
      <c r="O37" s="61"/>
      <c r="P37" s="62"/>
      <c r="Q37" s="150">
        <f t="shared" si="0"/>
        <v>1</v>
      </c>
      <c r="R37" s="63"/>
      <c r="S37" s="15"/>
      <c r="T37" s="15"/>
      <c r="U37" s="15"/>
      <c r="V37" s="15"/>
      <c r="W37" s="15"/>
      <c r="X37" s="153">
        <f t="shared" si="1"/>
        <v>0</v>
      </c>
      <c r="Y37" s="156">
        <f t="shared" si="2"/>
        <v>0</v>
      </c>
      <c r="Z37" s="18"/>
      <c r="AA37" s="18"/>
    </row>
    <row r="38" spans="1:27" ht="11.25" customHeight="1" x14ac:dyDescent="0.2">
      <c r="A38" s="385"/>
      <c r="B38" s="386"/>
      <c r="C38" s="387"/>
      <c r="D38" s="387"/>
      <c r="E38" s="46"/>
      <c r="F38" s="56"/>
      <c r="G38" s="57"/>
      <c r="H38" s="57"/>
      <c r="I38" s="57"/>
      <c r="J38" s="58"/>
      <c r="K38" s="59"/>
      <c r="L38" s="60"/>
      <c r="M38" s="61"/>
      <c r="N38" s="61"/>
      <c r="O38" s="61"/>
      <c r="P38" s="62"/>
      <c r="Q38" s="150">
        <f t="shared" si="0"/>
        <v>1</v>
      </c>
      <c r="R38" s="63"/>
      <c r="S38" s="15"/>
      <c r="T38" s="15"/>
      <c r="U38" s="15"/>
      <c r="V38" s="15"/>
      <c r="W38" s="15"/>
      <c r="X38" s="153">
        <f t="shared" si="1"/>
        <v>0</v>
      </c>
      <c r="Y38" s="156">
        <f t="shared" si="2"/>
        <v>0</v>
      </c>
      <c r="Z38" s="18"/>
      <c r="AA38" s="18"/>
    </row>
    <row r="39" spans="1:27" ht="11.25" customHeight="1" x14ac:dyDescent="0.2">
      <c r="A39" s="385"/>
      <c r="B39" s="386"/>
      <c r="C39" s="387"/>
      <c r="D39" s="387"/>
      <c r="E39" s="46"/>
      <c r="F39" s="56"/>
      <c r="G39" s="57"/>
      <c r="H39" s="57"/>
      <c r="I39" s="57"/>
      <c r="J39" s="58"/>
      <c r="K39" s="59"/>
      <c r="L39" s="60"/>
      <c r="M39" s="61"/>
      <c r="N39" s="61"/>
      <c r="O39" s="61"/>
      <c r="P39" s="62"/>
      <c r="Q39" s="150">
        <f t="shared" si="0"/>
        <v>1</v>
      </c>
      <c r="R39" s="63"/>
      <c r="S39" s="15"/>
      <c r="T39" s="15"/>
      <c r="U39" s="15"/>
      <c r="V39" s="15"/>
      <c r="W39" s="15"/>
      <c r="X39" s="153">
        <f t="shared" si="1"/>
        <v>0</v>
      </c>
      <c r="Y39" s="156">
        <f t="shared" si="2"/>
        <v>0</v>
      </c>
      <c r="Z39" s="18"/>
      <c r="AA39" s="18"/>
    </row>
    <row r="40" spans="1:27" ht="11.25" customHeight="1" x14ac:dyDescent="0.2">
      <c r="A40" s="385"/>
      <c r="B40" s="386"/>
      <c r="C40" s="387"/>
      <c r="D40" s="387"/>
      <c r="E40" s="46"/>
      <c r="F40" s="56"/>
      <c r="G40" s="57"/>
      <c r="H40" s="57"/>
      <c r="I40" s="57"/>
      <c r="J40" s="58"/>
      <c r="K40" s="59"/>
      <c r="L40" s="60"/>
      <c r="M40" s="61"/>
      <c r="N40" s="61"/>
      <c r="O40" s="61"/>
      <c r="P40" s="62"/>
      <c r="Q40" s="150">
        <f t="shared" si="0"/>
        <v>1</v>
      </c>
      <c r="R40" s="63"/>
      <c r="S40" s="15"/>
      <c r="T40" s="15"/>
      <c r="U40" s="15"/>
      <c r="V40" s="15"/>
      <c r="W40" s="15"/>
      <c r="X40" s="153">
        <f t="shared" si="1"/>
        <v>0</v>
      </c>
      <c r="Y40" s="156">
        <f t="shared" si="2"/>
        <v>0</v>
      </c>
      <c r="Z40" s="18"/>
      <c r="AA40" s="18"/>
    </row>
    <row r="41" spans="1:27" ht="11.25" customHeight="1" x14ac:dyDescent="0.2">
      <c r="A41" s="385"/>
      <c r="B41" s="386"/>
      <c r="C41" s="387"/>
      <c r="D41" s="387"/>
      <c r="E41" s="46"/>
      <c r="F41" s="56"/>
      <c r="G41" s="57"/>
      <c r="H41" s="57"/>
      <c r="I41" s="57"/>
      <c r="J41" s="58"/>
      <c r="K41" s="59"/>
      <c r="L41" s="60"/>
      <c r="M41" s="61"/>
      <c r="N41" s="61"/>
      <c r="O41" s="61"/>
      <c r="P41" s="62"/>
      <c r="Q41" s="150">
        <f t="shared" si="0"/>
        <v>1</v>
      </c>
      <c r="R41" s="63"/>
      <c r="S41" s="15"/>
      <c r="T41" s="15"/>
      <c r="U41" s="15"/>
      <c r="V41" s="15"/>
      <c r="W41" s="15"/>
      <c r="X41" s="153">
        <f t="shared" si="1"/>
        <v>0</v>
      </c>
      <c r="Y41" s="156">
        <f t="shared" si="2"/>
        <v>0</v>
      </c>
      <c r="Z41" s="18"/>
      <c r="AA41" s="18"/>
    </row>
    <row r="42" spans="1:27" ht="11.25" customHeight="1" x14ac:dyDescent="0.2">
      <c r="A42" s="385"/>
      <c r="B42" s="386"/>
      <c r="C42" s="387"/>
      <c r="D42" s="387"/>
      <c r="E42" s="46"/>
      <c r="F42" s="56"/>
      <c r="G42" s="57"/>
      <c r="H42" s="57"/>
      <c r="I42" s="57"/>
      <c r="J42" s="58"/>
      <c r="K42" s="59"/>
      <c r="L42" s="60"/>
      <c r="M42" s="61"/>
      <c r="N42" s="61"/>
      <c r="O42" s="61"/>
      <c r="P42" s="62"/>
      <c r="Q42" s="150">
        <f t="shared" si="0"/>
        <v>1</v>
      </c>
      <c r="R42" s="63"/>
      <c r="S42" s="15"/>
      <c r="T42" s="15"/>
      <c r="U42" s="15"/>
      <c r="V42" s="15"/>
      <c r="W42" s="15"/>
      <c r="X42" s="153">
        <f t="shared" si="1"/>
        <v>0</v>
      </c>
      <c r="Y42" s="156">
        <f t="shared" si="2"/>
        <v>0</v>
      </c>
      <c r="Z42" s="18"/>
      <c r="AA42" s="18"/>
    </row>
    <row r="43" spans="1:27" ht="11.25" customHeight="1" x14ac:dyDescent="0.2">
      <c r="A43" s="385"/>
      <c r="B43" s="386"/>
      <c r="C43" s="387"/>
      <c r="D43" s="387"/>
      <c r="E43" s="46"/>
      <c r="F43" s="56"/>
      <c r="G43" s="57"/>
      <c r="H43" s="57"/>
      <c r="I43" s="57"/>
      <c r="J43" s="58"/>
      <c r="K43" s="59"/>
      <c r="L43" s="60"/>
      <c r="M43" s="61"/>
      <c r="N43" s="61"/>
      <c r="O43" s="61"/>
      <c r="P43" s="62"/>
      <c r="Q43" s="150">
        <f t="shared" si="0"/>
        <v>1</v>
      </c>
      <c r="R43" s="63"/>
      <c r="S43" s="15"/>
      <c r="T43" s="15"/>
      <c r="U43" s="15"/>
      <c r="V43" s="15"/>
      <c r="W43" s="15"/>
      <c r="X43" s="153">
        <f t="shared" si="1"/>
        <v>0</v>
      </c>
      <c r="Y43" s="156">
        <f t="shared" si="2"/>
        <v>0</v>
      </c>
      <c r="Z43" s="18"/>
      <c r="AA43" s="18"/>
    </row>
    <row r="44" spans="1:27" ht="11.25" customHeight="1" x14ac:dyDescent="0.2">
      <c r="A44" s="385"/>
      <c r="B44" s="386"/>
      <c r="C44" s="387"/>
      <c r="D44" s="387"/>
      <c r="E44" s="46"/>
      <c r="F44" s="56"/>
      <c r="G44" s="57"/>
      <c r="H44" s="57"/>
      <c r="I44" s="57"/>
      <c r="J44" s="58"/>
      <c r="K44" s="59"/>
      <c r="L44" s="60"/>
      <c r="M44" s="61"/>
      <c r="N44" s="61"/>
      <c r="O44" s="61"/>
      <c r="P44" s="62"/>
      <c r="Q44" s="150">
        <f t="shared" si="0"/>
        <v>1</v>
      </c>
      <c r="R44" s="63"/>
      <c r="S44" s="15"/>
      <c r="T44" s="15"/>
      <c r="U44" s="15"/>
      <c r="V44" s="15"/>
      <c r="W44" s="15"/>
      <c r="X44" s="153">
        <f t="shared" si="1"/>
        <v>0</v>
      </c>
      <c r="Y44" s="156">
        <f t="shared" si="2"/>
        <v>0</v>
      </c>
      <c r="Z44" s="18"/>
      <c r="AA44" s="18"/>
    </row>
    <row r="45" spans="1:27" ht="11.25" customHeight="1" x14ac:dyDescent="0.2">
      <c r="A45" s="385"/>
      <c r="B45" s="386"/>
      <c r="C45" s="387"/>
      <c r="D45" s="387"/>
      <c r="E45" s="46"/>
      <c r="F45" s="56"/>
      <c r="G45" s="57"/>
      <c r="H45" s="57"/>
      <c r="I45" s="57"/>
      <c r="J45" s="58"/>
      <c r="K45" s="59"/>
      <c r="L45" s="60"/>
      <c r="M45" s="61"/>
      <c r="N45" s="61"/>
      <c r="O45" s="61"/>
      <c r="P45" s="62"/>
      <c r="Q45" s="150">
        <f t="shared" si="0"/>
        <v>1</v>
      </c>
      <c r="R45" s="63"/>
      <c r="S45" s="15"/>
      <c r="T45" s="15"/>
      <c r="U45" s="15"/>
      <c r="V45" s="15"/>
      <c r="W45" s="15"/>
      <c r="X45" s="153">
        <f t="shared" si="1"/>
        <v>0</v>
      </c>
      <c r="Y45" s="156">
        <f t="shared" si="2"/>
        <v>0</v>
      </c>
      <c r="Z45" s="18"/>
      <c r="AA45" s="18"/>
    </row>
    <row r="46" spans="1:27" ht="11.25" customHeight="1" x14ac:dyDescent="0.2">
      <c r="A46" s="385"/>
      <c r="B46" s="386"/>
      <c r="C46" s="387"/>
      <c r="D46" s="387"/>
      <c r="E46" s="46"/>
      <c r="F46" s="56"/>
      <c r="G46" s="57"/>
      <c r="H46" s="57"/>
      <c r="I46" s="57"/>
      <c r="J46" s="58"/>
      <c r="K46" s="59"/>
      <c r="L46" s="60"/>
      <c r="M46" s="61"/>
      <c r="N46" s="61"/>
      <c r="O46" s="61"/>
      <c r="P46" s="62"/>
      <c r="Q46" s="150">
        <f t="shared" si="0"/>
        <v>1</v>
      </c>
      <c r="R46" s="63"/>
      <c r="S46" s="15"/>
      <c r="T46" s="15"/>
      <c r="U46" s="15"/>
      <c r="V46" s="15"/>
      <c r="W46" s="15"/>
      <c r="X46" s="153">
        <f t="shared" si="1"/>
        <v>0</v>
      </c>
      <c r="Y46" s="156">
        <f t="shared" si="2"/>
        <v>0</v>
      </c>
      <c r="Z46" s="18"/>
      <c r="AA46" s="18"/>
    </row>
    <row r="47" spans="1:27" ht="11.25" customHeight="1" x14ac:dyDescent="0.2">
      <c r="A47" s="385"/>
      <c r="B47" s="386"/>
      <c r="C47" s="387"/>
      <c r="D47" s="387"/>
      <c r="E47" s="46"/>
      <c r="F47" s="56"/>
      <c r="G47" s="57"/>
      <c r="H47" s="57"/>
      <c r="I47" s="57"/>
      <c r="J47" s="58"/>
      <c r="K47" s="59"/>
      <c r="L47" s="60"/>
      <c r="M47" s="61"/>
      <c r="N47" s="61"/>
      <c r="O47" s="61"/>
      <c r="P47" s="62"/>
      <c r="Q47" s="150">
        <f t="shared" si="0"/>
        <v>1</v>
      </c>
      <c r="R47" s="63"/>
      <c r="S47" s="15"/>
      <c r="T47" s="15"/>
      <c r="U47" s="15"/>
      <c r="V47" s="15"/>
      <c r="W47" s="15"/>
      <c r="X47" s="153">
        <f t="shared" si="1"/>
        <v>0</v>
      </c>
      <c r="Y47" s="156">
        <f t="shared" si="2"/>
        <v>0</v>
      </c>
      <c r="Z47" s="18"/>
      <c r="AA47" s="18"/>
    </row>
    <row r="48" spans="1:27" ht="11.25" customHeight="1" x14ac:dyDescent="0.2">
      <c r="A48" s="385"/>
      <c r="B48" s="386"/>
      <c r="C48" s="387"/>
      <c r="D48" s="387"/>
      <c r="E48" s="46"/>
      <c r="F48" s="56"/>
      <c r="G48" s="57"/>
      <c r="H48" s="57"/>
      <c r="I48" s="57"/>
      <c r="J48" s="58"/>
      <c r="K48" s="59"/>
      <c r="L48" s="60"/>
      <c r="M48" s="61"/>
      <c r="N48" s="61"/>
      <c r="O48" s="61"/>
      <c r="P48" s="62"/>
      <c r="Q48" s="150">
        <f t="shared" si="0"/>
        <v>1</v>
      </c>
      <c r="R48" s="63"/>
      <c r="S48" s="15"/>
      <c r="T48" s="15"/>
      <c r="U48" s="15"/>
      <c r="V48" s="15"/>
      <c r="W48" s="15"/>
      <c r="X48" s="153">
        <f t="shared" si="1"/>
        <v>0</v>
      </c>
      <c r="Y48" s="156">
        <f t="shared" si="2"/>
        <v>0</v>
      </c>
      <c r="Z48" s="18"/>
      <c r="AA48" s="18"/>
    </row>
    <row r="49" spans="1:27" ht="11.25" customHeight="1" x14ac:dyDescent="0.2">
      <c r="A49" s="385"/>
      <c r="B49" s="386"/>
      <c r="C49" s="387"/>
      <c r="D49" s="387"/>
      <c r="E49" s="46"/>
      <c r="F49" s="56"/>
      <c r="G49" s="57"/>
      <c r="H49" s="57"/>
      <c r="I49" s="57"/>
      <c r="J49" s="58"/>
      <c r="K49" s="59"/>
      <c r="L49" s="60"/>
      <c r="M49" s="61"/>
      <c r="N49" s="61"/>
      <c r="O49" s="61"/>
      <c r="P49" s="62"/>
      <c r="Q49" s="150">
        <f t="shared" si="0"/>
        <v>1</v>
      </c>
      <c r="R49" s="63"/>
      <c r="S49" s="15"/>
      <c r="T49" s="15"/>
      <c r="U49" s="15"/>
      <c r="V49" s="15"/>
      <c r="W49" s="15"/>
      <c r="X49" s="153">
        <f t="shared" si="1"/>
        <v>0</v>
      </c>
      <c r="Y49" s="156">
        <f t="shared" si="2"/>
        <v>0</v>
      </c>
      <c r="Z49" s="18"/>
      <c r="AA49" s="18"/>
    </row>
    <row r="50" spans="1:27" ht="11.25" customHeight="1" x14ac:dyDescent="0.2">
      <c r="A50" s="385"/>
      <c r="B50" s="386"/>
      <c r="C50" s="387"/>
      <c r="D50" s="387"/>
      <c r="E50" s="46"/>
      <c r="F50" s="56"/>
      <c r="G50" s="57"/>
      <c r="H50" s="57"/>
      <c r="I50" s="57"/>
      <c r="J50" s="58"/>
      <c r="K50" s="59"/>
      <c r="L50" s="60"/>
      <c r="M50" s="61"/>
      <c r="N50" s="61"/>
      <c r="O50" s="61"/>
      <c r="P50" s="62"/>
      <c r="Q50" s="150">
        <f t="shared" si="0"/>
        <v>1</v>
      </c>
      <c r="R50" s="63"/>
      <c r="S50" s="15"/>
      <c r="T50" s="15"/>
      <c r="U50" s="15"/>
      <c r="V50" s="15"/>
      <c r="W50" s="15"/>
      <c r="X50" s="153">
        <f t="shared" si="1"/>
        <v>0</v>
      </c>
      <c r="Y50" s="156">
        <f t="shared" si="2"/>
        <v>0</v>
      </c>
      <c r="Z50" s="18"/>
      <c r="AA50" s="18"/>
    </row>
    <row r="51" spans="1:27" ht="11.25" customHeight="1" x14ac:dyDescent="0.2">
      <c r="A51" s="385"/>
      <c r="B51" s="386"/>
      <c r="C51" s="387"/>
      <c r="D51" s="387"/>
      <c r="E51" s="46"/>
      <c r="F51" s="56"/>
      <c r="G51" s="57"/>
      <c r="H51" s="57"/>
      <c r="I51" s="57"/>
      <c r="J51" s="58"/>
      <c r="K51" s="59"/>
      <c r="L51" s="60"/>
      <c r="M51" s="61"/>
      <c r="N51" s="61"/>
      <c r="O51" s="61"/>
      <c r="P51" s="62"/>
      <c r="Q51" s="150">
        <f t="shared" si="0"/>
        <v>1</v>
      </c>
      <c r="R51" s="63"/>
      <c r="S51" s="15"/>
      <c r="T51" s="15"/>
      <c r="U51" s="15"/>
      <c r="V51" s="15"/>
      <c r="W51" s="15"/>
      <c r="X51" s="153">
        <f t="shared" si="1"/>
        <v>0</v>
      </c>
      <c r="Y51" s="156">
        <f t="shared" si="2"/>
        <v>0</v>
      </c>
      <c r="Z51" s="18"/>
      <c r="AA51" s="18"/>
    </row>
    <row r="52" spans="1:27" ht="11.25" customHeight="1" x14ac:dyDescent="0.2">
      <c r="A52" s="385"/>
      <c r="B52" s="386"/>
      <c r="C52" s="387"/>
      <c r="D52" s="387"/>
      <c r="E52" s="46"/>
      <c r="F52" s="56"/>
      <c r="G52" s="57"/>
      <c r="H52" s="57"/>
      <c r="I52" s="57"/>
      <c r="J52" s="58"/>
      <c r="K52" s="59"/>
      <c r="L52" s="60"/>
      <c r="M52" s="61"/>
      <c r="N52" s="61"/>
      <c r="O52" s="61"/>
      <c r="P52" s="62"/>
      <c r="Q52" s="150">
        <f t="shared" si="0"/>
        <v>1</v>
      </c>
      <c r="R52" s="63"/>
      <c r="S52" s="15"/>
      <c r="T52" s="15"/>
      <c r="U52" s="15"/>
      <c r="V52" s="15"/>
      <c r="W52" s="15"/>
      <c r="X52" s="153">
        <f t="shared" si="1"/>
        <v>0</v>
      </c>
      <c r="Y52" s="156">
        <f t="shared" si="2"/>
        <v>0</v>
      </c>
      <c r="Z52" s="18"/>
      <c r="AA52" s="18"/>
    </row>
    <row r="53" spans="1:27" ht="11.25" customHeight="1" x14ac:dyDescent="0.2">
      <c r="A53" s="385"/>
      <c r="B53" s="386"/>
      <c r="C53" s="387"/>
      <c r="D53" s="387"/>
      <c r="E53" s="46"/>
      <c r="F53" s="56"/>
      <c r="G53" s="57"/>
      <c r="H53" s="57"/>
      <c r="I53" s="57"/>
      <c r="J53" s="58"/>
      <c r="K53" s="59"/>
      <c r="L53" s="60"/>
      <c r="M53" s="61"/>
      <c r="N53" s="61"/>
      <c r="O53" s="61"/>
      <c r="P53" s="62"/>
      <c r="Q53" s="150">
        <f t="shared" si="0"/>
        <v>1</v>
      </c>
      <c r="R53" s="63"/>
      <c r="S53" s="15"/>
      <c r="T53" s="15"/>
      <c r="U53" s="15"/>
      <c r="V53" s="15"/>
      <c r="W53" s="15"/>
      <c r="X53" s="153">
        <f t="shared" si="1"/>
        <v>0</v>
      </c>
      <c r="Y53" s="156">
        <f t="shared" si="2"/>
        <v>0</v>
      </c>
      <c r="Z53" s="18"/>
      <c r="AA53" s="18"/>
    </row>
    <row r="54" spans="1:27" ht="11.25" customHeight="1" x14ac:dyDescent="0.2">
      <c r="A54" s="385"/>
      <c r="B54" s="386"/>
      <c r="C54" s="387"/>
      <c r="D54" s="387"/>
      <c r="E54" s="46"/>
      <c r="F54" s="56"/>
      <c r="G54" s="57"/>
      <c r="H54" s="57"/>
      <c r="I54" s="57"/>
      <c r="J54" s="58"/>
      <c r="K54" s="59"/>
      <c r="L54" s="60"/>
      <c r="M54" s="61"/>
      <c r="N54" s="61"/>
      <c r="O54" s="61"/>
      <c r="P54" s="62"/>
      <c r="Q54" s="150">
        <f t="shared" si="0"/>
        <v>1</v>
      </c>
      <c r="R54" s="63"/>
      <c r="S54" s="15"/>
      <c r="T54" s="15"/>
      <c r="U54" s="15"/>
      <c r="V54" s="15"/>
      <c r="W54" s="15"/>
      <c r="X54" s="153">
        <f t="shared" si="1"/>
        <v>0</v>
      </c>
      <c r="Y54" s="156">
        <f t="shared" si="2"/>
        <v>0</v>
      </c>
      <c r="Z54" s="18"/>
      <c r="AA54" s="18"/>
    </row>
    <row r="55" spans="1:27" ht="11.25" customHeight="1" x14ac:dyDescent="0.2">
      <c r="A55" s="385"/>
      <c r="B55" s="386"/>
      <c r="C55" s="387"/>
      <c r="D55" s="387"/>
      <c r="E55" s="46"/>
      <c r="F55" s="56"/>
      <c r="G55" s="57"/>
      <c r="H55" s="57"/>
      <c r="I55" s="57"/>
      <c r="J55" s="58"/>
      <c r="K55" s="59"/>
      <c r="L55" s="60"/>
      <c r="M55" s="61"/>
      <c r="N55" s="61"/>
      <c r="O55" s="61"/>
      <c r="P55" s="62"/>
      <c r="Q55" s="150">
        <f t="shared" si="0"/>
        <v>1</v>
      </c>
      <c r="R55" s="63"/>
      <c r="S55" s="15"/>
      <c r="T55" s="15"/>
      <c r="U55" s="15"/>
      <c r="V55" s="15"/>
      <c r="W55" s="15"/>
      <c r="X55" s="153">
        <f t="shared" si="1"/>
        <v>0</v>
      </c>
      <c r="Y55" s="156">
        <f t="shared" si="2"/>
        <v>0</v>
      </c>
      <c r="Z55" s="18"/>
      <c r="AA55" s="18"/>
    </row>
    <row r="56" spans="1:27" ht="11.25" customHeight="1" x14ac:dyDescent="0.2">
      <c r="A56" s="385"/>
      <c r="B56" s="386"/>
      <c r="C56" s="387"/>
      <c r="D56" s="387"/>
      <c r="E56" s="46"/>
      <c r="F56" s="56"/>
      <c r="G56" s="57"/>
      <c r="H56" s="57"/>
      <c r="I56" s="57"/>
      <c r="J56" s="58"/>
      <c r="K56" s="59"/>
      <c r="L56" s="60"/>
      <c r="M56" s="61"/>
      <c r="N56" s="61"/>
      <c r="O56" s="61"/>
      <c r="P56" s="62"/>
      <c r="Q56" s="150">
        <f t="shared" si="0"/>
        <v>1</v>
      </c>
      <c r="R56" s="63"/>
      <c r="S56" s="15"/>
      <c r="T56" s="15"/>
      <c r="U56" s="15"/>
      <c r="V56" s="15"/>
      <c r="W56" s="15"/>
      <c r="X56" s="153">
        <f t="shared" si="1"/>
        <v>0</v>
      </c>
      <c r="Y56" s="156">
        <f t="shared" si="2"/>
        <v>0</v>
      </c>
      <c r="Z56" s="18"/>
      <c r="AA56" s="18"/>
    </row>
    <row r="57" spans="1:27" ht="11.25" customHeight="1" x14ac:dyDescent="0.2">
      <c r="A57" s="385"/>
      <c r="B57" s="386"/>
      <c r="C57" s="387"/>
      <c r="D57" s="387"/>
      <c r="E57" s="46"/>
      <c r="F57" s="56"/>
      <c r="G57" s="57"/>
      <c r="H57" s="57"/>
      <c r="I57" s="57"/>
      <c r="J57" s="58"/>
      <c r="K57" s="59"/>
      <c r="L57" s="60"/>
      <c r="M57" s="61"/>
      <c r="N57" s="61"/>
      <c r="O57" s="61"/>
      <c r="P57" s="62"/>
      <c r="Q57" s="150">
        <f t="shared" si="0"/>
        <v>1</v>
      </c>
      <c r="R57" s="63"/>
      <c r="S57" s="15"/>
      <c r="T57" s="15"/>
      <c r="U57" s="15"/>
      <c r="V57" s="15"/>
      <c r="W57" s="15"/>
      <c r="X57" s="153">
        <f t="shared" si="1"/>
        <v>0</v>
      </c>
      <c r="Y57" s="156">
        <f t="shared" si="2"/>
        <v>0</v>
      </c>
      <c r="Z57" s="18"/>
      <c r="AA57" s="18"/>
    </row>
    <row r="58" spans="1:27" ht="11.25" customHeight="1" x14ac:dyDescent="0.2">
      <c r="A58" s="385"/>
      <c r="B58" s="386"/>
      <c r="C58" s="387"/>
      <c r="D58" s="387"/>
      <c r="E58" s="46"/>
      <c r="F58" s="56"/>
      <c r="G58" s="57"/>
      <c r="H58" s="57"/>
      <c r="I58" s="57"/>
      <c r="J58" s="58"/>
      <c r="K58" s="59"/>
      <c r="L58" s="60"/>
      <c r="M58" s="61"/>
      <c r="N58" s="61"/>
      <c r="O58" s="61"/>
      <c r="P58" s="62"/>
      <c r="Q58" s="150">
        <f t="shared" si="0"/>
        <v>1</v>
      </c>
      <c r="R58" s="63"/>
      <c r="S58" s="15"/>
      <c r="T58" s="15"/>
      <c r="U58" s="15"/>
      <c r="V58" s="15"/>
      <c r="W58" s="15"/>
      <c r="X58" s="153">
        <f t="shared" si="1"/>
        <v>0</v>
      </c>
      <c r="Y58" s="156">
        <f t="shared" si="2"/>
        <v>0</v>
      </c>
      <c r="Z58" s="18"/>
      <c r="AA58" s="18"/>
    </row>
    <row r="59" spans="1:27" ht="11.25" customHeight="1" x14ac:dyDescent="0.2">
      <c r="A59" s="385"/>
      <c r="B59" s="386"/>
      <c r="C59" s="387"/>
      <c r="D59" s="387"/>
      <c r="E59" s="46"/>
      <c r="F59" s="56"/>
      <c r="G59" s="57"/>
      <c r="H59" s="57"/>
      <c r="I59" s="57"/>
      <c r="J59" s="58"/>
      <c r="K59" s="59"/>
      <c r="L59" s="60"/>
      <c r="M59" s="61"/>
      <c r="N59" s="61"/>
      <c r="O59" s="61"/>
      <c r="P59" s="62"/>
      <c r="Q59" s="150">
        <f t="shared" si="0"/>
        <v>1</v>
      </c>
      <c r="R59" s="63"/>
      <c r="S59" s="15"/>
      <c r="T59" s="15"/>
      <c r="U59" s="15"/>
      <c r="V59" s="15"/>
      <c r="W59" s="15"/>
      <c r="X59" s="153">
        <f t="shared" si="1"/>
        <v>0</v>
      </c>
      <c r="Y59" s="156">
        <f t="shared" si="2"/>
        <v>0</v>
      </c>
      <c r="Z59" s="18"/>
      <c r="AA59" s="18"/>
    </row>
    <row r="60" spans="1:27" ht="11.25" customHeight="1" x14ac:dyDescent="0.2">
      <c r="A60" s="385"/>
      <c r="B60" s="386"/>
      <c r="C60" s="387"/>
      <c r="D60" s="387"/>
      <c r="E60" s="46"/>
      <c r="F60" s="56"/>
      <c r="G60" s="57"/>
      <c r="H60" s="57"/>
      <c r="I60" s="57"/>
      <c r="J60" s="58"/>
      <c r="K60" s="59"/>
      <c r="L60" s="60"/>
      <c r="M60" s="61"/>
      <c r="N60" s="61"/>
      <c r="O60" s="61"/>
      <c r="P60" s="62"/>
      <c r="Q60" s="150">
        <f t="shared" si="0"/>
        <v>1</v>
      </c>
      <c r="R60" s="63"/>
      <c r="S60" s="15"/>
      <c r="T60" s="15"/>
      <c r="U60" s="15"/>
      <c r="V60" s="15"/>
      <c r="W60" s="15"/>
      <c r="X60" s="153">
        <f t="shared" si="1"/>
        <v>0</v>
      </c>
      <c r="Y60" s="156">
        <f t="shared" si="2"/>
        <v>0</v>
      </c>
      <c r="Z60" s="18"/>
      <c r="AA60" s="18"/>
    </row>
    <row r="61" spans="1:27" ht="11.25" customHeight="1" x14ac:dyDescent="0.2">
      <c r="A61" s="385"/>
      <c r="B61" s="386"/>
      <c r="C61" s="387"/>
      <c r="D61" s="387"/>
      <c r="E61" s="46"/>
      <c r="F61" s="56"/>
      <c r="G61" s="57"/>
      <c r="H61" s="57"/>
      <c r="I61" s="57"/>
      <c r="J61" s="58"/>
      <c r="K61" s="59"/>
      <c r="L61" s="60"/>
      <c r="M61" s="61"/>
      <c r="N61" s="61"/>
      <c r="O61" s="61"/>
      <c r="P61" s="62"/>
      <c r="Q61" s="150">
        <f t="shared" si="0"/>
        <v>1</v>
      </c>
      <c r="R61" s="63"/>
      <c r="S61" s="15"/>
      <c r="T61" s="15"/>
      <c r="U61" s="15"/>
      <c r="V61" s="15"/>
      <c r="W61" s="15"/>
      <c r="X61" s="153">
        <f t="shared" si="1"/>
        <v>0</v>
      </c>
      <c r="Y61" s="156">
        <f t="shared" si="2"/>
        <v>0</v>
      </c>
      <c r="Z61" s="18"/>
      <c r="AA61" s="18"/>
    </row>
    <row r="62" spans="1:27" ht="11.25" customHeight="1" x14ac:dyDescent="0.2">
      <c r="A62" s="385"/>
      <c r="B62" s="386"/>
      <c r="C62" s="387"/>
      <c r="D62" s="387"/>
      <c r="E62" s="46"/>
      <c r="F62" s="56"/>
      <c r="G62" s="57"/>
      <c r="H62" s="57"/>
      <c r="I62" s="57"/>
      <c r="J62" s="58"/>
      <c r="K62" s="59"/>
      <c r="L62" s="60"/>
      <c r="M62" s="61"/>
      <c r="N62" s="61"/>
      <c r="O62" s="61"/>
      <c r="P62" s="62"/>
      <c r="Q62" s="150">
        <f t="shared" si="0"/>
        <v>1</v>
      </c>
      <c r="R62" s="63"/>
      <c r="S62" s="15"/>
      <c r="T62" s="15"/>
      <c r="U62" s="15"/>
      <c r="V62" s="15"/>
      <c r="W62" s="15"/>
      <c r="X62" s="153">
        <f t="shared" si="1"/>
        <v>0</v>
      </c>
      <c r="Y62" s="156">
        <f t="shared" si="2"/>
        <v>0</v>
      </c>
      <c r="Z62" s="18"/>
      <c r="AA62" s="18"/>
    </row>
    <row r="63" spans="1:27" ht="11.25" customHeight="1" x14ac:dyDescent="0.2">
      <c r="A63" s="385"/>
      <c r="B63" s="386"/>
      <c r="C63" s="387"/>
      <c r="D63" s="387"/>
      <c r="E63" s="46"/>
      <c r="F63" s="56"/>
      <c r="G63" s="57"/>
      <c r="H63" s="57"/>
      <c r="I63" s="57"/>
      <c r="J63" s="58"/>
      <c r="K63" s="59"/>
      <c r="L63" s="60"/>
      <c r="M63" s="61"/>
      <c r="N63" s="61"/>
      <c r="O63" s="61"/>
      <c r="P63" s="62"/>
      <c r="Q63" s="150">
        <f t="shared" si="0"/>
        <v>1</v>
      </c>
      <c r="R63" s="63"/>
      <c r="S63" s="15"/>
      <c r="T63" s="15"/>
      <c r="U63" s="15"/>
      <c r="V63" s="15"/>
      <c r="W63" s="15"/>
      <c r="X63" s="153">
        <f t="shared" si="1"/>
        <v>0</v>
      </c>
      <c r="Y63" s="156">
        <f t="shared" si="2"/>
        <v>0</v>
      </c>
      <c r="Z63" s="18"/>
      <c r="AA63" s="18"/>
    </row>
    <row r="64" spans="1:27" ht="11.25" customHeight="1" x14ac:dyDescent="0.2">
      <c r="A64" s="385"/>
      <c r="B64" s="386"/>
      <c r="C64" s="387"/>
      <c r="D64" s="387"/>
      <c r="E64" s="46"/>
      <c r="F64" s="56"/>
      <c r="G64" s="57"/>
      <c r="H64" s="57"/>
      <c r="I64" s="57"/>
      <c r="J64" s="58"/>
      <c r="K64" s="59"/>
      <c r="L64" s="60"/>
      <c r="M64" s="61"/>
      <c r="N64" s="61"/>
      <c r="O64" s="61"/>
      <c r="P64" s="62"/>
      <c r="Q64" s="150">
        <f t="shared" si="0"/>
        <v>1</v>
      </c>
      <c r="R64" s="63"/>
      <c r="S64" s="15"/>
      <c r="T64" s="15"/>
      <c r="U64" s="15"/>
      <c r="V64" s="15"/>
      <c r="W64" s="15"/>
      <c r="X64" s="153">
        <f t="shared" si="1"/>
        <v>0</v>
      </c>
      <c r="Y64" s="156">
        <f t="shared" si="2"/>
        <v>0</v>
      </c>
      <c r="Z64" s="18"/>
      <c r="AA64" s="18"/>
    </row>
    <row r="65" spans="1:27" ht="11.25" customHeight="1" x14ac:dyDescent="0.2">
      <c r="A65" s="385"/>
      <c r="B65" s="386"/>
      <c r="C65" s="387"/>
      <c r="D65" s="387"/>
      <c r="E65" s="46"/>
      <c r="F65" s="56"/>
      <c r="G65" s="57"/>
      <c r="H65" s="57"/>
      <c r="I65" s="57"/>
      <c r="J65" s="58"/>
      <c r="K65" s="59"/>
      <c r="L65" s="60"/>
      <c r="M65" s="61"/>
      <c r="N65" s="61"/>
      <c r="O65" s="61"/>
      <c r="P65" s="62"/>
      <c r="Q65" s="150">
        <f t="shared" si="0"/>
        <v>1</v>
      </c>
      <c r="R65" s="63"/>
      <c r="S65" s="15"/>
      <c r="T65" s="15"/>
      <c r="U65" s="15"/>
      <c r="V65" s="15"/>
      <c r="W65" s="15"/>
      <c r="X65" s="153">
        <f t="shared" si="1"/>
        <v>0</v>
      </c>
      <c r="Y65" s="156">
        <f t="shared" si="2"/>
        <v>0</v>
      </c>
      <c r="Z65" s="18"/>
      <c r="AA65" s="18"/>
    </row>
    <row r="66" spans="1:27" ht="11.25" customHeight="1" x14ac:dyDescent="0.2">
      <c r="A66" s="385"/>
      <c r="B66" s="386"/>
      <c r="C66" s="387"/>
      <c r="D66" s="387"/>
      <c r="E66" s="46"/>
      <c r="F66" s="56"/>
      <c r="G66" s="57"/>
      <c r="H66" s="57"/>
      <c r="I66" s="57"/>
      <c r="J66" s="58"/>
      <c r="K66" s="59"/>
      <c r="L66" s="60"/>
      <c r="M66" s="61"/>
      <c r="N66" s="61"/>
      <c r="O66" s="61"/>
      <c r="P66" s="62"/>
      <c r="Q66" s="150">
        <f t="shared" si="0"/>
        <v>1</v>
      </c>
      <c r="R66" s="63"/>
      <c r="S66" s="15"/>
      <c r="T66" s="15"/>
      <c r="U66" s="15"/>
      <c r="V66" s="15"/>
      <c r="W66" s="15"/>
      <c r="X66" s="153">
        <f t="shared" si="1"/>
        <v>0</v>
      </c>
      <c r="Y66" s="156">
        <f t="shared" si="2"/>
        <v>0</v>
      </c>
      <c r="Z66" s="18"/>
      <c r="AA66" s="18"/>
    </row>
    <row r="67" spans="1:27" ht="11.25" customHeight="1" x14ac:dyDescent="0.2">
      <c r="A67" s="385"/>
      <c r="B67" s="386"/>
      <c r="C67" s="387"/>
      <c r="D67" s="387"/>
      <c r="E67" s="46"/>
      <c r="F67" s="56"/>
      <c r="G67" s="57"/>
      <c r="H67" s="57"/>
      <c r="I67" s="57"/>
      <c r="J67" s="58"/>
      <c r="K67" s="59"/>
      <c r="L67" s="60"/>
      <c r="M67" s="61"/>
      <c r="N67" s="61"/>
      <c r="O67" s="61"/>
      <c r="P67" s="62"/>
      <c r="Q67" s="150">
        <f t="shared" si="0"/>
        <v>1</v>
      </c>
      <c r="R67" s="63"/>
      <c r="S67" s="15"/>
      <c r="T67" s="15"/>
      <c r="U67" s="15"/>
      <c r="V67" s="15"/>
      <c r="W67" s="15"/>
      <c r="X67" s="153">
        <f t="shared" si="1"/>
        <v>0</v>
      </c>
      <c r="Y67" s="156">
        <f t="shared" si="2"/>
        <v>0</v>
      </c>
      <c r="Z67" s="18"/>
      <c r="AA67" s="18"/>
    </row>
    <row r="68" spans="1:27" ht="11.25" customHeight="1" x14ac:dyDescent="0.2">
      <c r="A68" s="385"/>
      <c r="B68" s="386"/>
      <c r="C68" s="387"/>
      <c r="D68" s="387"/>
      <c r="E68" s="46"/>
      <c r="F68" s="56"/>
      <c r="G68" s="57"/>
      <c r="H68" s="57"/>
      <c r="I68" s="57"/>
      <c r="J68" s="58"/>
      <c r="K68" s="59"/>
      <c r="L68" s="60"/>
      <c r="M68" s="61"/>
      <c r="N68" s="61"/>
      <c r="O68" s="61"/>
      <c r="P68" s="62"/>
      <c r="Q68" s="150">
        <f t="shared" si="0"/>
        <v>1</v>
      </c>
      <c r="R68" s="63"/>
      <c r="S68" s="15"/>
      <c r="T68" s="15"/>
      <c r="U68" s="15"/>
      <c r="V68" s="15"/>
      <c r="W68" s="15"/>
      <c r="X68" s="45">
        <f t="shared" si="1"/>
        <v>0</v>
      </c>
      <c r="Y68" s="14">
        <f t="shared" si="2"/>
        <v>0</v>
      </c>
      <c r="Z68" s="18"/>
      <c r="AA68" s="18"/>
    </row>
    <row r="69" spans="1:27" ht="11.25" customHeight="1" x14ac:dyDescent="0.2">
      <c r="A69" s="385"/>
      <c r="B69" s="386"/>
      <c r="C69" s="387"/>
      <c r="D69" s="387"/>
      <c r="E69" s="46"/>
      <c r="F69" s="56"/>
      <c r="G69" s="57"/>
      <c r="H69" s="57"/>
      <c r="I69" s="57"/>
      <c r="J69" s="58"/>
      <c r="K69" s="59"/>
      <c r="L69" s="60"/>
      <c r="M69" s="61"/>
      <c r="N69" s="61"/>
      <c r="O69" s="61"/>
      <c r="P69" s="62"/>
      <c r="Q69" s="150">
        <f t="shared" si="0"/>
        <v>1</v>
      </c>
      <c r="R69" s="63"/>
      <c r="S69" s="15"/>
      <c r="T69" s="15"/>
      <c r="U69" s="15"/>
      <c r="V69" s="15"/>
      <c r="W69" s="15"/>
      <c r="X69" s="45">
        <f t="shared" si="1"/>
        <v>0</v>
      </c>
      <c r="Y69" s="14">
        <f t="shared" si="2"/>
        <v>0</v>
      </c>
      <c r="Z69" s="18"/>
      <c r="AA69" s="18"/>
    </row>
    <row r="70" spans="1:27" ht="11.25" customHeight="1" x14ac:dyDescent="0.2">
      <c r="A70" s="385"/>
      <c r="B70" s="386"/>
      <c r="C70" s="387"/>
      <c r="D70" s="387"/>
      <c r="E70" s="46"/>
      <c r="F70" s="56"/>
      <c r="G70" s="57"/>
      <c r="H70" s="57"/>
      <c r="I70" s="57"/>
      <c r="J70" s="58"/>
      <c r="K70" s="59"/>
      <c r="L70" s="60"/>
      <c r="M70" s="61"/>
      <c r="N70" s="61"/>
      <c r="O70" s="61"/>
      <c r="P70" s="62"/>
      <c r="Q70" s="150">
        <f t="shared" si="0"/>
        <v>1</v>
      </c>
      <c r="R70" s="63"/>
      <c r="S70" s="15"/>
      <c r="T70" s="15"/>
      <c r="U70" s="15"/>
      <c r="V70" s="15"/>
      <c r="W70" s="15"/>
      <c r="X70" s="45">
        <f t="shared" si="1"/>
        <v>0</v>
      </c>
      <c r="Y70" s="14">
        <f t="shared" si="2"/>
        <v>0</v>
      </c>
      <c r="Z70" s="18"/>
      <c r="AA70" s="18"/>
    </row>
    <row r="71" spans="1:27" ht="11.25" customHeight="1" x14ac:dyDescent="0.2">
      <c r="A71" s="385"/>
      <c r="B71" s="386"/>
      <c r="C71" s="387"/>
      <c r="D71" s="387"/>
      <c r="E71" s="46"/>
      <c r="F71" s="56"/>
      <c r="G71" s="57"/>
      <c r="H71" s="57"/>
      <c r="I71" s="57"/>
      <c r="J71" s="58"/>
      <c r="K71" s="59"/>
      <c r="L71" s="60"/>
      <c r="M71" s="61"/>
      <c r="N71" s="61"/>
      <c r="O71" s="61"/>
      <c r="P71" s="62"/>
      <c r="Q71" s="150">
        <f t="shared" si="0"/>
        <v>1</v>
      </c>
      <c r="R71" s="63"/>
      <c r="S71" s="15"/>
      <c r="T71" s="15"/>
      <c r="U71" s="15"/>
      <c r="V71" s="15"/>
      <c r="W71" s="15"/>
      <c r="X71" s="45">
        <f t="shared" si="1"/>
        <v>0</v>
      </c>
      <c r="Y71" s="14">
        <f t="shared" si="2"/>
        <v>0</v>
      </c>
      <c r="Z71" s="18"/>
      <c r="AA71" s="18"/>
    </row>
    <row r="72" spans="1:27" ht="11.25" customHeight="1" x14ac:dyDescent="0.2">
      <c r="A72" s="385"/>
      <c r="B72" s="386"/>
      <c r="C72" s="387"/>
      <c r="D72" s="387"/>
      <c r="E72" s="46"/>
      <c r="F72" s="56"/>
      <c r="G72" s="57"/>
      <c r="H72" s="57"/>
      <c r="I72" s="57"/>
      <c r="J72" s="58"/>
      <c r="K72" s="59"/>
      <c r="L72" s="60"/>
      <c r="M72" s="61"/>
      <c r="N72" s="61"/>
      <c r="O72" s="61"/>
      <c r="P72" s="62"/>
      <c r="Q72" s="150">
        <f t="shared" si="0"/>
        <v>1</v>
      </c>
      <c r="R72" s="63"/>
      <c r="S72" s="15"/>
      <c r="T72" s="15"/>
      <c r="U72" s="15"/>
      <c r="V72" s="15"/>
      <c r="W72" s="15"/>
      <c r="X72" s="45">
        <f t="shared" si="1"/>
        <v>0</v>
      </c>
      <c r="Y72" s="14">
        <f t="shared" si="2"/>
        <v>0</v>
      </c>
      <c r="Z72" s="18"/>
      <c r="AA72" s="18"/>
    </row>
    <row r="73" spans="1:27" ht="11.25" customHeight="1" x14ac:dyDescent="0.2">
      <c r="A73" s="385"/>
      <c r="B73" s="386"/>
      <c r="C73" s="387"/>
      <c r="D73" s="387"/>
      <c r="E73" s="46"/>
      <c r="F73" s="56"/>
      <c r="G73" s="57"/>
      <c r="H73" s="57"/>
      <c r="I73" s="57"/>
      <c r="J73" s="58"/>
      <c r="K73" s="59"/>
      <c r="L73" s="60"/>
      <c r="M73" s="61"/>
      <c r="N73" s="61"/>
      <c r="O73" s="61"/>
      <c r="P73" s="62"/>
      <c r="Q73" s="150">
        <f t="shared" si="0"/>
        <v>1</v>
      </c>
      <c r="R73" s="63"/>
      <c r="S73" s="15"/>
      <c r="T73" s="15"/>
      <c r="U73" s="15"/>
      <c r="V73" s="15"/>
      <c r="W73" s="15"/>
      <c r="X73" s="45">
        <f t="shared" si="1"/>
        <v>0</v>
      </c>
      <c r="Y73" s="14">
        <f t="shared" si="2"/>
        <v>0</v>
      </c>
      <c r="Z73" s="18"/>
      <c r="AA73" s="18"/>
    </row>
    <row r="74" spans="1:27" ht="11.25" customHeight="1" x14ac:dyDescent="0.2">
      <c r="A74" s="385"/>
      <c r="B74" s="386"/>
      <c r="C74" s="387"/>
      <c r="D74" s="387"/>
      <c r="E74" s="46"/>
      <c r="F74" s="56"/>
      <c r="G74" s="57"/>
      <c r="H74" s="57"/>
      <c r="I74" s="57"/>
      <c r="J74" s="58"/>
      <c r="K74" s="59"/>
      <c r="L74" s="60"/>
      <c r="M74" s="61"/>
      <c r="N74" s="61"/>
      <c r="O74" s="61"/>
      <c r="P74" s="62"/>
      <c r="Q74" s="150">
        <f t="shared" si="0"/>
        <v>1</v>
      </c>
      <c r="R74" s="63"/>
      <c r="S74" s="15"/>
      <c r="T74" s="15"/>
      <c r="U74" s="15"/>
      <c r="V74" s="15"/>
      <c r="W74" s="15"/>
      <c r="X74" s="45">
        <f t="shared" si="1"/>
        <v>0</v>
      </c>
      <c r="Y74" s="14">
        <f t="shared" si="2"/>
        <v>0</v>
      </c>
      <c r="Z74" s="18"/>
      <c r="AA74" s="18"/>
    </row>
    <row r="75" spans="1:27" ht="11.25" customHeight="1" thickBot="1" x14ac:dyDescent="0.25">
      <c r="A75" s="410"/>
      <c r="B75" s="411"/>
      <c r="C75" s="412"/>
      <c r="D75" s="412"/>
      <c r="E75" s="46"/>
      <c r="F75" s="56"/>
      <c r="G75" s="57"/>
      <c r="H75" s="57"/>
      <c r="I75" s="57"/>
      <c r="J75" s="58"/>
      <c r="K75" s="59"/>
      <c r="L75" s="60"/>
      <c r="M75" s="61"/>
      <c r="N75" s="61"/>
      <c r="O75" s="61"/>
      <c r="P75" s="62"/>
      <c r="Q75" s="316">
        <f>IF(OR(E75="",E75="z",E75="o"),1,($R$1 + IF(L75="x",$L$1,0) + IF(M75="x",$J$1,0)+IF(N75="x",$H$1)+IF(O75="x",$P$1)+IF(P75="x",$N$1)))</f>
        <v>1</v>
      </c>
      <c r="R75" s="63"/>
      <c r="S75" s="15"/>
      <c r="T75" s="15"/>
      <c r="U75" s="15"/>
      <c r="V75" s="15"/>
      <c r="W75" s="15"/>
      <c r="X75" s="65">
        <f t="shared" si="1"/>
        <v>0</v>
      </c>
      <c r="Y75" s="14">
        <f t="shared" si="2"/>
        <v>0</v>
      </c>
      <c r="Z75" s="18"/>
      <c r="AA75" s="18"/>
    </row>
    <row r="76" spans="1:27" ht="11.25" customHeight="1" thickBot="1" x14ac:dyDescent="0.25">
      <c r="A76" s="413" t="s">
        <v>13</v>
      </c>
      <c r="B76" s="414"/>
      <c r="C76" s="414"/>
      <c r="D76" s="414"/>
      <c r="E76" s="415"/>
      <c r="F76" s="157"/>
      <c r="G76" s="158"/>
      <c r="H76" s="158"/>
      <c r="I76" s="158"/>
      <c r="J76" s="158"/>
      <c r="K76" s="159"/>
      <c r="L76" s="160"/>
      <c r="M76" s="161"/>
      <c r="N76" s="161"/>
      <c r="O76" s="162"/>
      <c r="P76" s="162"/>
      <c r="Q76" s="152"/>
      <c r="R76" s="160">
        <f>SUM($R$25:$R$75)</f>
        <v>0</v>
      </c>
      <c r="S76" s="160">
        <f>SUM($S$25:$S$75)</f>
        <v>0</v>
      </c>
      <c r="T76" s="160">
        <f>SUM($T$25:$T$75)</f>
        <v>0</v>
      </c>
      <c r="U76" s="160">
        <f>SUM($U$25:$U$75)</f>
        <v>0</v>
      </c>
      <c r="V76" s="160">
        <f>SUM($V$25:$V$75)</f>
        <v>0</v>
      </c>
      <c r="W76" s="160">
        <f>SUM($W$25:$W$75)</f>
        <v>0</v>
      </c>
      <c r="X76" s="163">
        <f>SUM(X25:X75)</f>
        <v>0</v>
      </c>
      <c r="Y76" s="164">
        <f>SUBTOTAL(109,'eindverslag-marktverloning'!$Y$25:$Y$75)</f>
        <v>0</v>
      </c>
      <c r="Z76" s="18"/>
      <c r="AA76" s="18"/>
    </row>
    <row r="77" spans="1:27" s="20" customFormat="1" ht="155.25" customHeight="1" x14ac:dyDescent="0.2">
      <c r="A77" s="730" t="s">
        <v>198</v>
      </c>
      <c r="B77" s="730"/>
      <c r="C77" s="731"/>
      <c r="D77" s="731"/>
      <c r="E77" s="731"/>
      <c r="F77" s="731"/>
      <c r="G77" s="731"/>
      <c r="H77" s="731"/>
      <c r="I77" s="731"/>
      <c r="J77" s="731"/>
      <c r="K77" s="731"/>
      <c r="L77" s="731"/>
      <c r="M77" s="731"/>
      <c r="N77" s="731"/>
      <c r="O77" s="731"/>
      <c r="P77" s="731"/>
      <c r="Q77" s="731"/>
      <c r="R77" s="731"/>
      <c r="S77" s="731"/>
      <c r="T77" s="731"/>
      <c r="U77" s="731"/>
      <c r="V77" s="731"/>
      <c r="W77" s="731"/>
      <c r="X77" s="731"/>
      <c r="Y77" s="731"/>
    </row>
    <row r="78" spans="1:27" s="20" customFormat="1" ht="11.25" customHeight="1" x14ac:dyDescent="0.2">
      <c r="A78" s="317"/>
      <c r="B78" s="317"/>
      <c r="C78" s="318"/>
      <c r="D78" s="318"/>
      <c r="E78" s="318"/>
      <c r="F78" s="318"/>
      <c r="G78" s="318"/>
      <c r="H78" s="318"/>
      <c r="I78" s="318"/>
      <c r="J78" s="318"/>
      <c r="K78" s="318"/>
      <c r="L78" s="318"/>
      <c r="M78" s="318"/>
      <c r="N78" s="318"/>
      <c r="O78" s="318"/>
      <c r="P78" s="318"/>
      <c r="Q78" s="318"/>
      <c r="R78" s="318"/>
      <c r="S78" s="318"/>
      <c r="T78" s="318"/>
      <c r="U78" s="318"/>
      <c r="V78" s="318"/>
      <c r="W78" s="318"/>
      <c r="X78" s="318"/>
      <c r="Y78" s="318"/>
    </row>
    <row r="79" spans="1:27" s="20" customFormat="1" ht="12.75" x14ac:dyDescent="0.2">
      <c r="A79" s="732" t="str">
        <f>IF(X76&lt;E14,"Vermits het aantal ingediende mensmaanden lager ligt dan begroot, dalen de indirecte overige kosten. De ruimte die hierdoor in uw budget ontstaat, kan ingevuld worden met bijkomende kosten, als men die kan verantwoorden.","")</f>
        <v/>
      </c>
      <c r="B79" s="732"/>
      <c r="C79" s="732"/>
      <c r="D79" s="732"/>
      <c r="E79" s="732"/>
      <c r="F79" s="732"/>
      <c r="G79" s="732"/>
      <c r="H79" s="732"/>
      <c r="I79" s="732"/>
      <c r="J79" s="732"/>
      <c r="K79" s="732"/>
      <c r="L79" s="732"/>
      <c r="M79" s="732"/>
      <c r="N79" s="732"/>
      <c r="O79" s="732"/>
      <c r="P79" s="732"/>
      <c r="Q79" s="732"/>
      <c r="R79" s="732"/>
      <c r="S79" s="732"/>
      <c r="T79" s="732"/>
      <c r="U79" s="732"/>
      <c r="V79" s="732"/>
      <c r="W79" s="732"/>
      <c r="X79" s="732"/>
      <c r="Y79" s="732"/>
    </row>
    <row r="80" spans="1:27" ht="11.25" customHeight="1" thickBot="1" x14ac:dyDescent="0.25">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18"/>
      <c r="AA80" s="18"/>
    </row>
    <row r="81" spans="1:27" ht="11.25" customHeight="1" x14ac:dyDescent="0.2">
      <c r="A81" s="421" t="s">
        <v>177</v>
      </c>
      <c r="B81" s="422"/>
      <c r="C81" s="422"/>
      <c r="D81" s="422"/>
      <c r="E81" s="422"/>
      <c r="F81" s="422"/>
      <c r="G81" s="422"/>
      <c r="H81" s="422"/>
      <c r="I81" s="422"/>
      <c r="J81" s="422"/>
      <c r="K81" s="422"/>
      <c r="L81" s="422"/>
      <c r="M81" s="422"/>
      <c r="N81" s="422"/>
      <c r="O81" s="422"/>
      <c r="P81" s="422"/>
      <c r="Q81" s="422"/>
      <c r="R81" s="422"/>
      <c r="S81" s="422"/>
      <c r="T81" s="422"/>
      <c r="U81" s="422"/>
      <c r="V81" s="422"/>
      <c r="W81" s="422"/>
      <c r="X81" s="422"/>
      <c r="Y81" s="423"/>
      <c r="Z81" s="18"/>
      <c r="AA81" s="18"/>
    </row>
    <row r="82" spans="1:27" s="67" customFormat="1" ht="11.25" customHeight="1" x14ac:dyDescent="0.2">
      <c r="A82" s="489" t="s">
        <v>178</v>
      </c>
      <c r="B82" s="490"/>
      <c r="C82" s="490"/>
      <c r="D82" s="490"/>
      <c r="E82" s="490"/>
      <c r="F82" s="490"/>
      <c r="G82" s="490"/>
      <c r="H82" s="490"/>
      <c r="I82" s="490"/>
      <c r="J82" s="490"/>
      <c r="K82" s="490"/>
      <c r="L82" s="490"/>
      <c r="M82" s="490"/>
      <c r="N82" s="490"/>
      <c r="O82" s="490"/>
      <c r="P82" s="490"/>
      <c r="Q82" s="490"/>
      <c r="R82" s="490"/>
      <c r="S82" s="490"/>
      <c r="T82" s="490"/>
      <c r="U82" s="490"/>
      <c r="V82" s="490"/>
      <c r="W82" s="490"/>
      <c r="X82" s="490"/>
      <c r="Y82" s="491"/>
    </row>
    <row r="83" spans="1:27" s="67" customFormat="1" ht="11.25" customHeight="1" x14ac:dyDescent="0.2">
      <c r="A83" s="492"/>
      <c r="B83" s="493"/>
      <c r="C83" s="493"/>
      <c r="D83" s="493"/>
      <c r="E83" s="493"/>
      <c r="F83" s="493"/>
      <c r="G83" s="493"/>
      <c r="H83" s="493"/>
      <c r="I83" s="493"/>
      <c r="J83" s="493"/>
      <c r="K83" s="493"/>
      <c r="L83" s="493"/>
      <c r="M83" s="493"/>
      <c r="N83" s="493"/>
      <c r="O83" s="493"/>
      <c r="P83" s="493"/>
      <c r="Q83" s="493"/>
      <c r="R83" s="493"/>
      <c r="S83" s="493"/>
      <c r="T83" s="493"/>
      <c r="U83" s="493"/>
      <c r="V83" s="493"/>
      <c r="W83" s="493"/>
      <c r="X83" s="493"/>
      <c r="Y83" s="494"/>
    </row>
    <row r="84" spans="1:27" s="67" customFormat="1" ht="11.25" customHeight="1" x14ac:dyDescent="0.2">
      <c r="A84" s="492"/>
      <c r="B84" s="493"/>
      <c r="C84" s="493"/>
      <c r="D84" s="493"/>
      <c r="E84" s="493"/>
      <c r="F84" s="493"/>
      <c r="G84" s="493"/>
      <c r="H84" s="493"/>
      <c r="I84" s="493"/>
      <c r="J84" s="493"/>
      <c r="K84" s="493"/>
      <c r="L84" s="493"/>
      <c r="M84" s="493"/>
      <c r="N84" s="493"/>
      <c r="O84" s="493"/>
      <c r="P84" s="493"/>
      <c r="Q84" s="493"/>
      <c r="R84" s="493"/>
      <c r="S84" s="493"/>
      <c r="T84" s="493"/>
      <c r="U84" s="493"/>
      <c r="V84" s="493"/>
      <c r="W84" s="493"/>
      <c r="X84" s="493"/>
      <c r="Y84" s="494"/>
    </row>
    <row r="85" spans="1:27" s="67" customFormat="1" ht="11.25" customHeight="1" x14ac:dyDescent="0.2">
      <c r="A85" s="492"/>
      <c r="B85" s="493"/>
      <c r="C85" s="493"/>
      <c r="D85" s="493"/>
      <c r="E85" s="493"/>
      <c r="F85" s="493"/>
      <c r="G85" s="493"/>
      <c r="H85" s="493"/>
      <c r="I85" s="493"/>
      <c r="J85" s="493"/>
      <c r="K85" s="493"/>
      <c r="L85" s="493"/>
      <c r="M85" s="493"/>
      <c r="N85" s="493"/>
      <c r="O85" s="493"/>
      <c r="P85" s="493"/>
      <c r="Q85" s="493"/>
      <c r="R85" s="493"/>
      <c r="S85" s="493"/>
      <c r="T85" s="493"/>
      <c r="U85" s="493"/>
      <c r="V85" s="493"/>
      <c r="W85" s="493"/>
      <c r="X85" s="493"/>
      <c r="Y85" s="494"/>
    </row>
    <row r="86" spans="1:27" s="67" customFormat="1" ht="11.25" customHeight="1" x14ac:dyDescent="0.2">
      <c r="A86" s="492"/>
      <c r="B86" s="493"/>
      <c r="C86" s="493"/>
      <c r="D86" s="493"/>
      <c r="E86" s="493"/>
      <c r="F86" s="493"/>
      <c r="G86" s="493"/>
      <c r="H86" s="493"/>
      <c r="I86" s="493"/>
      <c r="J86" s="493"/>
      <c r="K86" s="493"/>
      <c r="L86" s="493"/>
      <c r="M86" s="493"/>
      <c r="N86" s="493"/>
      <c r="O86" s="493"/>
      <c r="P86" s="493"/>
      <c r="Q86" s="493"/>
      <c r="R86" s="493"/>
      <c r="S86" s="493"/>
      <c r="T86" s="493"/>
      <c r="U86" s="493"/>
      <c r="V86" s="493"/>
      <c r="W86" s="493"/>
      <c r="X86" s="493"/>
      <c r="Y86" s="494"/>
    </row>
    <row r="87" spans="1:27" s="67" customFormat="1" ht="11.25" customHeight="1" x14ac:dyDescent="0.2">
      <c r="A87" s="492"/>
      <c r="B87" s="493"/>
      <c r="C87" s="493"/>
      <c r="D87" s="493"/>
      <c r="E87" s="493"/>
      <c r="F87" s="493"/>
      <c r="G87" s="493"/>
      <c r="H87" s="493"/>
      <c r="I87" s="493"/>
      <c r="J87" s="493"/>
      <c r="K87" s="493"/>
      <c r="L87" s="493"/>
      <c r="M87" s="493"/>
      <c r="N87" s="493"/>
      <c r="O87" s="493"/>
      <c r="P87" s="493"/>
      <c r="Q87" s="493"/>
      <c r="R87" s="493"/>
      <c r="S87" s="493"/>
      <c r="T87" s="493"/>
      <c r="U87" s="493"/>
      <c r="V87" s="493"/>
      <c r="W87" s="493"/>
      <c r="X87" s="493"/>
      <c r="Y87" s="494"/>
    </row>
    <row r="88" spans="1:27" s="67" customFormat="1" ht="11.25" customHeight="1" x14ac:dyDescent="0.2">
      <c r="A88" s="492"/>
      <c r="B88" s="493"/>
      <c r="C88" s="493"/>
      <c r="D88" s="493"/>
      <c r="E88" s="493"/>
      <c r="F88" s="493"/>
      <c r="G88" s="493"/>
      <c r="H88" s="493"/>
      <c r="I88" s="493"/>
      <c r="J88" s="493"/>
      <c r="K88" s="493"/>
      <c r="L88" s="493"/>
      <c r="M88" s="493"/>
      <c r="N88" s="493"/>
      <c r="O88" s="493"/>
      <c r="P88" s="493"/>
      <c r="Q88" s="493"/>
      <c r="R88" s="493"/>
      <c r="S88" s="493"/>
      <c r="T88" s="493"/>
      <c r="U88" s="493"/>
      <c r="V88" s="493"/>
      <c r="W88" s="493"/>
      <c r="X88" s="493"/>
      <c r="Y88" s="494"/>
    </row>
    <row r="89" spans="1:27" s="67" customFormat="1" ht="11.25" customHeight="1" x14ac:dyDescent="0.2">
      <c r="A89" s="492"/>
      <c r="B89" s="493"/>
      <c r="C89" s="493"/>
      <c r="D89" s="493"/>
      <c r="E89" s="493"/>
      <c r="F89" s="493"/>
      <c r="G89" s="493"/>
      <c r="H89" s="493"/>
      <c r="I89" s="493"/>
      <c r="J89" s="493"/>
      <c r="K89" s="493"/>
      <c r="L89" s="493"/>
      <c r="M89" s="493"/>
      <c r="N89" s="493"/>
      <c r="O89" s="493"/>
      <c r="P89" s="493"/>
      <c r="Q89" s="493"/>
      <c r="R89" s="493"/>
      <c r="S89" s="493"/>
      <c r="T89" s="493"/>
      <c r="U89" s="493"/>
      <c r="V89" s="493"/>
      <c r="W89" s="493"/>
      <c r="X89" s="493"/>
      <c r="Y89" s="494"/>
    </row>
    <row r="90" spans="1:27" s="67" customFormat="1" ht="11.25" customHeight="1" x14ac:dyDescent="0.2">
      <c r="A90" s="492"/>
      <c r="B90" s="493"/>
      <c r="C90" s="493"/>
      <c r="D90" s="493"/>
      <c r="E90" s="493"/>
      <c r="F90" s="493"/>
      <c r="G90" s="493"/>
      <c r="H90" s="493"/>
      <c r="I90" s="493"/>
      <c r="J90" s="493"/>
      <c r="K90" s="493"/>
      <c r="L90" s="493"/>
      <c r="M90" s="493"/>
      <c r="N90" s="493"/>
      <c r="O90" s="493"/>
      <c r="P90" s="493"/>
      <c r="Q90" s="493"/>
      <c r="R90" s="493"/>
      <c r="S90" s="493"/>
      <c r="T90" s="493"/>
      <c r="U90" s="493"/>
      <c r="V90" s="493"/>
      <c r="W90" s="493"/>
      <c r="X90" s="493"/>
      <c r="Y90" s="494"/>
    </row>
    <row r="91" spans="1:27" s="20" customFormat="1" ht="11.25" customHeight="1" x14ac:dyDescent="0.2">
      <c r="A91" s="492"/>
      <c r="B91" s="493"/>
      <c r="C91" s="493"/>
      <c r="D91" s="493"/>
      <c r="E91" s="493"/>
      <c r="F91" s="493"/>
      <c r="G91" s="493"/>
      <c r="H91" s="493"/>
      <c r="I91" s="493"/>
      <c r="J91" s="493"/>
      <c r="K91" s="493"/>
      <c r="L91" s="493"/>
      <c r="M91" s="493"/>
      <c r="N91" s="493"/>
      <c r="O91" s="493"/>
      <c r="P91" s="493"/>
      <c r="Q91" s="493"/>
      <c r="R91" s="493"/>
      <c r="S91" s="493"/>
      <c r="T91" s="493"/>
      <c r="U91" s="493"/>
      <c r="V91" s="493"/>
      <c r="W91" s="493"/>
      <c r="X91" s="493"/>
      <c r="Y91" s="494"/>
    </row>
    <row r="92" spans="1:27" s="20" customFormat="1" ht="11.25" customHeight="1" thickBot="1" x14ac:dyDescent="0.25">
      <c r="A92" s="495"/>
      <c r="B92" s="496"/>
      <c r="C92" s="496"/>
      <c r="D92" s="496"/>
      <c r="E92" s="496"/>
      <c r="F92" s="496"/>
      <c r="G92" s="496"/>
      <c r="H92" s="496"/>
      <c r="I92" s="496"/>
      <c r="J92" s="496"/>
      <c r="K92" s="496"/>
      <c r="L92" s="496"/>
      <c r="M92" s="496"/>
      <c r="N92" s="496"/>
      <c r="O92" s="496"/>
      <c r="P92" s="496"/>
      <c r="Q92" s="496"/>
      <c r="R92" s="496"/>
      <c r="S92" s="496"/>
      <c r="T92" s="496"/>
      <c r="U92" s="496"/>
      <c r="V92" s="496"/>
      <c r="W92" s="496"/>
      <c r="X92" s="496"/>
      <c r="Y92" s="497"/>
    </row>
    <row r="93" spans="1:27" ht="11.25" customHeight="1" thickBot="1" x14ac:dyDescent="0.25">
      <c r="A93" s="20"/>
      <c r="B93" s="20"/>
      <c r="C93" s="20"/>
      <c r="D93" s="20"/>
      <c r="E93" s="20"/>
      <c r="F93" s="20"/>
      <c r="G93" s="20"/>
      <c r="H93" s="88"/>
      <c r="I93" s="20"/>
      <c r="J93" s="20"/>
      <c r="K93" s="88"/>
      <c r="L93" s="88"/>
      <c r="M93" s="88"/>
      <c r="N93" s="88"/>
      <c r="O93" s="20"/>
      <c r="P93" s="20"/>
      <c r="Q93" s="20"/>
      <c r="R93" s="20"/>
      <c r="S93" s="20"/>
      <c r="T93" s="20"/>
      <c r="U93" s="20"/>
      <c r="V93" s="20"/>
      <c r="W93" s="20"/>
      <c r="X93" s="20"/>
      <c r="Y93" s="89"/>
      <c r="Z93" s="18"/>
      <c r="AA93" s="18"/>
    </row>
    <row r="94" spans="1:27" ht="24" customHeight="1" x14ac:dyDescent="0.2">
      <c r="A94" s="435" t="s">
        <v>100</v>
      </c>
      <c r="B94" s="436"/>
      <c r="C94" s="436"/>
      <c r="D94" s="436"/>
      <c r="E94" s="436"/>
      <c r="F94" s="586"/>
      <c r="G94" s="90"/>
      <c r="H94" s="90"/>
      <c r="I94" s="90"/>
      <c r="K94" s="18"/>
      <c r="L94" s="18"/>
      <c r="M94" s="18"/>
      <c r="N94" s="18"/>
      <c r="Z94" s="18"/>
      <c r="AA94" s="18"/>
    </row>
    <row r="95" spans="1:27" ht="24" customHeight="1" x14ac:dyDescent="0.2">
      <c r="A95" s="440" t="s">
        <v>120</v>
      </c>
      <c r="B95" s="441"/>
      <c r="C95" s="441"/>
      <c r="D95" s="441"/>
      <c r="E95" s="441"/>
      <c r="F95" s="442"/>
      <c r="H95" s="18"/>
      <c r="K95" s="18"/>
      <c r="L95" s="18"/>
      <c r="M95" s="18"/>
      <c r="N95" s="18"/>
      <c r="Z95" s="18"/>
      <c r="AA95" s="18"/>
    </row>
    <row r="96" spans="1:27" ht="24" customHeight="1" thickBot="1" x14ac:dyDescent="0.25">
      <c r="A96" s="91" t="s">
        <v>14</v>
      </c>
      <c r="B96" s="347"/>
      <c r="C96" s="92" t="s">
        <v>0</v>
      </c>
      <c r="D96" s="92" t="s">
        <v>18</v>
      </c>
      <c r="E96" s="276" t="s">
        <v>153</v>
      </c>
      <c r="F96" s="93" t="s">
        <v>119</v>
      </c>
      <c r="H96" s="18"/>
      <c r="K96" s="18"/>
      <c r="L96" s="18"/>
      <c r="M96" s="18"/>
      <c r="N96" s="18"/>
      <c r="Z96" s="18"/>
      <c r="AA96" s="18"/>
    </row>
    <row r="97" spans="1:27" s="25" customFormat="1" ht="24" customHeight="1" thickBot="1" x14ac:dyDescent="0.25">
      <c r="A97" s="165" t="s">
        <v>19</v>
      </c>
      <c r="B97" s="348"/>
      <c r="C97" s="166">
        <f>$X$76</f>
        <v>0</v>
      </c>
      <c r="D97" s="167">
        <f>$X$76/12</f>
        <v>0</v>
      </c>
      <c r="E97" s="319">
        <f>E16</f>
        <v>0</v>
      </c>
      <c r="F97" s="275">
        <f>$E$97*$D$97</f>
        <v>0</v>
      </c>
      <c r="G97" s="18"/>
      <c r="H97" s="18"/>
      <c r="I97" s="18"/>
      <c r="J97" s="18"/>
      <c r="K97" s="18"/>
    </row>
    <row r="98" spans="1:27" ht="15" customHeight="1" thickBot="1" x14ac:dyDescent="0.25">
      <c r="A98" s="733" t="s">
        <v>179</v>
      </c>
      <c r="B98" s="447"/>
      <c r="C98" s="447"/>
      <c r="D98" s="447"/>
      <c r="E98" s="447"/>
      <c r="F98" s="734"/>
      <c r="G98" s="94"/>
      <c r="H98" s="95"/>
      <c r="I98" s="95"/>
      <c r="J98" s="95"/>
      <c r="K98" s="25"/>
      <c r="L98" s="18"/>
      <c r="M98" s="18"/>
      <c r="N98" s="18"/>
      <c r="Z98" s="18"/>
      <c r="AA98" s="18"/>
    </row>
    <row r="99" spans="1:27" ht="24" customHeight="1" thickBot="1" x14ac:dyDescent="0.25">
      <c r="G99" s="96"/>
      <c r="H99" s="96"/>
      <c r="I99" s="96"/>
      <c r="K99" s="18"/>
      <c r="L99" s="18"/>
      <c r="M99" s="18"/>
      <c r="N99" s="18"/>
      <c r="Z99" s="18"/>
      <c r="AA99" s="18"/>
    </row>
    <row r="100" spans="1:27" ht="24" customHeight="1" thickBot="1" x14ac:dyDescent="0.25">
      <c r="A100" s="421" t="s">
        <v>121</v>
      </c>
      <c r="B100" s="422"/>
      <c r="C100" s="422"/>
      <c r="D100" s="422"/>
      <c r="E100" s="422"/>
      <c r="F100" s="448"/>
      <c r="G100" s="99"/>
      <c r="H100" s="99"/>
      <c r="I100" s="99"/>
      <c r="K100" s="18"/>
      <c r="L100" s="18"/>
      <c r="M100" s="18"/>
      <c r="N100" s="18"/>
      <c r="Z100" s="18"/>
      <c r="AA100" s="18"/>
    </row>
    <row r="101" spans="1:27" s="102" customFormat="1" ht="24" customHeight="1" thickBot="1" x14ac:dyDescent="0.25">
      <c r="A101" s="320" t="s">
        <v>114</v>
      </c>
      <c r="B101" s="365"/>
      <c r="C101" s="321"/>
      <c r="D101" s="321"/>
      <c r="E101" s="321"/>
      <c r="F101" s="306">
        <v>0</v>
      </c>
      <c r="G101" s="100"/>
      <c r="H101" s="100"/>
      <c r="I101" s="100"/>
      <c r="J101" s="101"/>
      <c r="K101" s="18"/>
    </row>
    <row r="102" spans="1:27" s="110" customFormat="1" ht="24" customHeight="1" thickBot="1" x14ac:dyDescent="0.25">
      <c r="A102" s="322"/>
      <c r="B102" s="322"/>
      <c r="C102" s="119"/>
      <c r="D102" s="119"/>
      <c r="E102" s="119"/>
      <c r="F102" s="108"/>
      <c r="G102" s="108"/>
      <c r="H102" s="108"/>
      <c r="I102" s="108"/>
      <c r="J102" s="109"/>
    </row>
    <row r="103" spans="1:27" ht="24" customHeight="1" thickBot="1" x14ac:dyDescent="0.25">
      <c r="A103" s="323" t="s">
        <v>180</v>
      </c>
      <c r="B103" s="366"/>
      <c r="C103" s="324"/>
      <c r="D103" s="324"/>
      <c r="E103" s="324"/>
      <c r="F103" s="325">
        <f>F97+F101</f>
        <v>0</v>
      </c>
      <c r="G103" s="112"/>
      <c r="H103" s="112"/>
      <c r="I103" s="112"/>
      <c r="J103" s="101"/>
      <c r="K103" s="18"/>
      <c r="L103" s="18"/>
      <c r="M103" s="18"/>
      <c r="N103" s="18"/>
      <c r="Z103" s="18"/>
      <c r="AA103" s="18"/>
    </row>
    <row r="104" spans="1:27" ht="11.25" customHeight="1" x14ac:dyDescent="0.2">
      <c r="A104" s="326"/>
      <c r="B104" s="326"/>
      <c r="C104" s="327"/>
      <c r="D104" s="327"/>
      <c r="E104" s="327"/>
      <c r="F104" s="328"/>
      <c r="G104" s="112"/>
      <c r="H104" s="18"/>
      <c r="K104" s="18"/>
      <c r="Z104" s="18"/>
      <c r="AA104" s="18"/>
    </row>
    <row r="105" spans="1:27" ht="11.25" customHeight="1" thickBot="1" x14ac:dyDescent="0.25">
      <c r="A105" s="322"/>
      <c r="B105" s="322"/>
      <c r="C105" s="327"/>
      <c r="D105" s="327"/>
      <c r="E105" s="327"/>
      <c r="F105" s="328"/>
      <c r="G105" s="112"/>
      <c r="H105" s="18"/>
      <c r="K105" s="18"/>
      <c r="Z105" s="18"/>
      <c r="AA105" s="18"/>
    </row>
    <row r="106" spans="1:27" ht="11.25" customHeight="1" x14ac:dyDescent="0.2">
      <c r="A106" s="652" t="s">
        <v>181</v>
      </c>
      <c r="B106" s="735"/>
      <c r="C106" s="653"/>
      <c r="D106" s="653"/>
      <c r="E106" s="653"/>
      <c r="F106" s="653"/>
      <c r="G106" s="653"/>
      <c r="H106" s="653"/>
      <c r="I106" s="653"/>
      <c r="J106" s="653"/>
      <c r="K106" s="653"/>
      <c r="L106" s="653"/>
      <c r="M106" s="653"/>
      <c r="N106" s="653"/>
      <c r="O106" s="653"/>
      <c r="P106" s="653"/>
      <c r="Q106" s="653"/>
      <c r="R106" s="653"/>
      <c r="S106" s="653"/>
      <c r="T106" s="653"/>
      <c r="U106" s="653"/>
      <c r="V106" s="653"/>
      <c r="W106" s="653"/>
      <c r="X106" s="653"/>
      <c r="Y106" s="654"/>
      <c r="Z106" s="18"/>
      <c r="AA106" s="18"/>
    </row>
    <row r="107" spans="1:27" ht="11.25" customHeight="1" x14ac:dyDescent="0.2">
      <c r="A107" s="736" t="s">
        <v>182</v>
      </c>
      <c r="B107" s="737"/>
      <c r="C107" s="737"/>
      <c r="D107" s="737"/>
      <c r="E107" s="737"/>
      <c r="F107" s="737"/>
      <c r="G107" s="737"/>
      <c r="H107" s="737"/>
      <c r="I107" s="737"/>
      <c r="J107" s="737"/>
      <c r="K107" s="737"/>
      <c r="L107" s="737"/>
      <c r="M107" s="737"/>
      <c r="N107" s="737"/>
      <c r="O107" s="737"/>
      <c r="P107" s="737"/>
      <c r="Q107" s="737"/>
      <c r="R107" s="737"/>
      <c r="S107" s="737"/>
      <c r="T107" s="737"/>
      <c r="U107" s="737"/>
      <c r="V107" s="737"/>
      <c r="W107" s="737"/>
      <c r="X107" s="737"/>
      <c r="Y107" s="738"/>
      <c r="Z107" s="18"/>
      <c r="AA107" s="18"/>
    </row>
    <row r="108" spans="1:27" ht="11.25" customHeight="1" x14ac:dyDescent="0.2">
      <c r="A108" s="739"/>
      <c r="B108" s="740"/>
      <c r="C108" s="740"/>
      <c r="D108" s="740"/>
      <c r="E108" s="740"/>
      <c r="F108" s="740"/>
      <c r="G108" s="740"/>
      <c r="H108" s="740"/>
      <c r="I108" s="740"/>
      <c r="J108" s="740"/>
      <c r="K108" s="740"/>
      <c r="L108" s="740"/>
      <c r="M108" s="740"/>
      <c r="N108" s="740"/>
      <c r="O108" s="740"/>
      <c r="P108" s="740"/>
      <c r="Q108" s="740"/>
      <c r="R108" s="740"/>
      <c r="S108" s="740"/>
      <c r="T108" s="740"/>
      <c r="U108" s="740"/>
      <c r="V108" s="740"/>
      <c r="W108" s="740"/>
      <c r="X108" s="740"/>
      <c r="Y108" s="741"/>
      <c r="Z108" s="18"/>
      <c r="AA108" s="18"/>
    </row>
    <row r="109" spans="1:27" ht="11.25" customHeight="1" x14ac:dyDescent="0.2">
      <c r="A109" s="739"/>
      <c r="B109" s="740"/>
      <c r="C109" s="740"/>
      <c r="D109" s="740"/>
      <c r="E109" s="740"/>
      <c r="F109" s="740"/>
      <c r="G109" s="740"/>
      <c r="H109" s="740"/>
      <c r="I109" s="740"/>
      <c r="J109" s="740"/>
      <c r="K109" s="740"/>
      <c r="L109" s="740"/>
      <c r="M109" s="740"/>
      <c r="N109" s="740"/>
      <c r="O109" s="740"/>
      <c r="P109" s="740"/>
      <c r="Q109" s="740"/>
      <c r="R109" s="740"/>
      <c r="S109" s="740"/>
      <c r="T109" s="740"/>
      <c r="U109" s="740"/>
      <c r="V109" s="740"/>
      <c r="W109" s="740"/>
      <c r="X109" s="740"/>
      <c r="Y109" s="741"/>
      <c r="Z109" s="18"/>
      <c r="AA109" s="18"/>
    </row>
    <row r="110" spans="1:27" ht="11.25" customHeight="1" x14ac:dyDescent="0.2">
      <c r="A110" s="739"/>
      <c r="B110" s="740"/>
      <c r="C110" s="740"/>
      <c r="D110" s="740"/>
      <c r="E110" s="740"/>
      <c r="F110" s="740"/>
      <c r="G110" s="740"/>
      <c r="H110" s="740"/>
      <c r="I110" s="740"/>
      <c r="J110" s="740"/>
      <c r="K110" s="740"/>
      <c r="L110" s="740"/>
      <c r="M110" s="740"/>
      <c r="N110" s="740"/>
      <c r="O110" s="740"/>
      <c r="P110" s="740"/>
      <c r="Q110" s="740"/>
      <c r="R110" s="740"/>
      <c r="S110" s="740"/>
      <c r="T110" s="740"/>
      <c r="U110" s="740"/>
      <c r="V110" s="740"/>
      <c r="W110" s="740"/>
      <c r="X110" s="740"/>
      <c r="Y110" s="741"/>
      <c r="Z110" s="18"/>
      <c r="AA110" s="18"/>
    </row>
    <row r="111" spans="1:27" ht="11.25" customHeight="1" x14ac:dyDescent="0.2">
      <c r="A111" s="739"/>
      <c r="B111" s="740"/>
      <c r="C111" s="740"/>
      <c r="D111" s="740"/>
      <c r="E111" s="740"/>
      <c r="F111" s="740"/>
      <c r="G111" s="740"/>
      <c r="H111" s="740"/>
      <c r="I111" s="740"/>
      <c r="J111" s="740"/>
      <c r="K111" s="740"/>
      <c r="L111" s="740"/>
      <c r="M111" s="740"/>
      <c r="N111" s="740"/>
      <c r="O111" s="740"/>
      <c r="P111" s="740"/>
      <c r="Q111" s="740"/>
      <c r="R111" s="740"/>
      <c r="S111" s="740"/>
      <c r="T111" s="740"/>
      <c r="U111" s="740"/>
      <c r="V111" s="740"/>
      <c r="W111" s="740"/>
      <c r="X111" s="740"/>
      <c r="Y111" s="741"/>
      <c r="Z111" s="18"/>
      <c r="AA111" s="18"/>
    </row>
    <row r="112" spans="1:27" ht="11.25" customHeight="1" x14ac:dyDescent="0.2">
      <c r="A112" s="739"/>
      <c r="B112" s="740"/>
      <c r="C112" s="740"/>
      <c r="D112" s="740"/>
      <c r="E112" s="740"/>
      <c r="F112" s="740"/>
      <c r="G112" s="740"/>
      <c r="H112" s="740"/>
      <c r="I112" s="740"/>
      <c r="J112" s="740"/>
      <c r="K112" s="740"/>
      <c r="L112" s="740"/>
      <c r="M112" s="740"/>
      <c r="N112" s="740"/>
      <c r="O112" s="740"/>
      <c r="P112" s="740"/>
      <c r="Q112" s="740"/>
      <c r="R112" s="740"/>
      <c r="S112" s="740"/>
      <c r="T112" s="740"/>
      <c r="U112" s="740"/>
      <c r="V112" s="740"/>
      <c r="W112" s="740"/>
      <c r="X112" s="740"/>
      <c r="Y112" s="741"/>
      <c r="Z112" s="18"/>
      <c r="AA112" s="18"/>
    </row>
    <row r="113" spans="1:27" ht="11.25" customHeight="1" x14ac:dyDescent="0.2">
      <c r="A113" s="739"/>
      <c r="B113" s="740"/>
      <c r="C113" s="740"/>
      <c r="D113" s="740"/>
      <c r="E113" s="740"/>
      <c r="F113" s="740"/>
      <c r="G113" s="740"/>
      <c r="H113" s="740"/>
      <c r="I113" s="740"/>
      <c r="J113" s="740"/>
      <c r="K113" s="740"/>
      <c r="L113" s="740"/>
      <c r="M113" s="740"/>
      <c r="N113" s="740"/>
      <c r="O113" s="740"/>
      <c r="P113" s="740"/>
      <c r="Q113" s="740"/>
      <c r="R113" s="740"/>
      <c r="S113" s="740"/>
      <c r="T113" s="740"/>
      <c r="U113" s="740"/>
      <c r="V113" s="740"/>
      <c r="W113" s="740"/>
      <c r="X113" s="740"/>
      <c r="Y113" s="741"/>
      <c r="Z113" s="18"/>
      <c r="AA113" s="18"/>
    </row>
    <row r="114" spans="1:27" ht="11.25" customHeight="1" x14ac:dyDescent="0.2">
      <c r="A114" s="739"/>
      <c r="B114" s="740"/>
      <c r="C114" s="740"/>
      <c r="D114" s="740"/>
      <c r="E114" s="740"/>
      <c r="F114" s="740"/>
      <c r="G114" s="740"/>
      <c r="H114" s="740"/>
      <c r="I114" s="740"/>
      <c r="J114" s="740"/>
      <c r="K114" s="740"/>
      <c r="L114" s="740"/>
      <c r="M114" s="740"/>
      <c r="N114" s="740"/>
      <c r="O114" s="740"/>
      <c r="P114" s="740"/>
      <c r="Q114" s="740"/>
      <c r="R114" s="740"/>
      <c r="S114" s="740"/>
      <c r="T114" s="740"/>
      <c r="U114" s="740"/>
      <c r="V114" s="740"/>
      <c r="W114" s="740"/>
      <c r="X114" s="740"/>
      <c r="Y114" s="741"/>
      <c r="Z114" s="18"/>
      <c r="AA114" s="18"/>
    </row>
    <row r="115" spans="1:27" ht="11.25" customHeight="1" x14ac:dyDescent="0.2">
      <c r="A115" s="739"/>
      <c r="B115" s="740"/>
      <c r="C115" s="740"/>
      <c r="D115" s="740"/>
      <c r="E115" s="740"/>
      <c r="F115" s="740"/>
      <c r="G115" s="740"/>
      <c r="H115" s="740"/>
      <c r="I115" s="740"/>
      <c r="J115" s="740"/>
      <c r="K115" s="740"/>
      <c r="L115" s="740"/>
      <c r="M115" s="740"/>
      <c r="N115" s="740"/>
      <c r="O115" s="740"/>
      <c r="P115" s="740"/>
      <c r="Q115" s="740"/>
      <c r="R115" s="740"/>
      <c r="S115" s="740"/>
      <c r="T115" s="740"/>
      <c r="U115" s="740"/>
      <c r="V115" s="740"/>
      <c r="W115" s="740"/>
      <c r="X115" s="740"/>
      <c r="Y115" s="741"/>
      <c r="Z115" s="18"/>
      <c r="AA115" s="18"/>
    </row>
    <row r="116" spans="1:27" ht="11.25" customHeight="1" x14ac:dyDescent="0.2">
      <c r="A116" s="739"/>
      <c r="B116" s="740"/>
      <c r="C116" s="740"/>
      <c r="D116" s="740"/>
      <c r="E116" s="740"/>
      <c r="F116" s="740"/>
      <c r="G116" s="740"/>
      <c r="H116" s="740"/>
      <c r="I116" s="740"/>
      <c r="J116" s="740"/>
      <c r="K116" s="740"/>
      <c r="L116" s="740"/>
      <c r="M116" s="740"/>
      <c r="N116" s="740"/>
      <c r="O116" s="740"/>
      <c r="P116" s="740"/>
      <c r="Q116" s="740"/>
      <c r="R116" s="740"/>
      <c r="S116" s="740"/>
      <c r="T116" s="740"/>
      <c r="U116" s="740"/>
      <c r="V116" s="740"/>
      <c r="W116" s="740"/>
      <c r="X116" s="740"/>
      <c r="Y116" s="741"/>
      <c r="Z116" s="18"/>
      <c r="AA116" s="18"/>
    </row>
    <row r="117" spans="1:27" ht="11.25" customHeight="1" thickBot="1" x14ac:dyDescent="0.25">
      <c r="A117" s="742"/>
      <c r="B117" s="743"/>
      <c r="C117" s="743"/>
      <c r="D117" s="743"/>
      <c r="E117" s="743"/>
      <c r="F117" s="743"/>
      <c r="G117" s="743"/>
      <c r="H117" s="743"/>
      <c r="I117" s="743"/>
      <c r="J117" s="743"/>
      <c r="K117" s="743"/>
      <c r="L117" s="743"/>
      <c r="M117" s="743"/>
      <c r="N117" s="743"/>
      <c r="O117" s="743"/>
      <c r="P117" s="743"/>
      <c r="Q117" s="743"/>
      <c r="R117" s="743"/>
      <c r="S117" s="743"/>
      <c r="T117" s="743"/>
      <c r="U117" s="743"/>
      <c r="V117" s="743"/>
      <c r="W117" s="743"/>
      <c r="X117" s="743"/>
      <c r="Y117" s="744"/>
      <c r="Z117" s="18"/>
      <c r="AA117" s="18"/>
    </row>
    <row r="118" spans="1:27" s="25" customFormat="1" ht="11.25" customHeight="1" thickBot="1" x14ac:dyDescent="0.25">
      <c r="G118" s="18"/>
      <c r="H118" s="19"/>
      <c r="I118" s="18"/>
      <c r="J118" s="123"/>
      <c r="K118" s="124"/>
      <c r="L118" s="19"/>
      <c r="M118" s="19"/>
      <c r="N118" s="19"/>
      <c r="O118" s="18"/>
      <c r="P118" s="18"/>
      <c r="Q118" s="18"/>
      <c r="R118" s="18"/>
      <c r="S118" s="18"/>
      <c r="T118" s="18"/>
      <c r="U118" s="18"/>
      <c r="V118" s="18"/>
      <c r="W118" s="18"/>
      <c r="X118" s="125"/>
    </row>
    <row r="119" spans="1:27" ht="11.25" customHeight="1" x14ac:dyDescent="0.2">
      <c r="A119" s="443" t="s">
        <v>139</v>
      </c>
      <c r="B119" s="444"/>
      <c r="C119" s="445"/>
      <c r="D119" s="445"/>
      <c r="E119" s="445"/>
      <c r="F119" s="445"/>
      <c r="G119" s="446"/>
      <c r="H119" s="123"/>
      <c r="I119" s="123"/>
      <c r="J119" s="123"/>
      <c r="K119" s="100"/>
      <c r="L119" s="18"/>
      <c r="M119" s="421" t="s">
        <v>38</v>
      </c>
      <c r="N119" s="422"/>
      <c r="O119" s="422"/>
      <c r="P119" s="422"/>
      <c r="Q119" s="422"/>
      <c r="R119" s="422"/>
      <c r="S119" s="422"/>
      <c r="T119" s="422"/>
      <c r="U119" s="422"/>
      <c r="V119" s="422"/>
      <c r="W119" s="422"/>
      <c r="X119" s="422"/>
      <c r="Y119" s="423"/>
      <c r="Z119" s="18"/>
      <c r="AA119" s="18"/>
    </row>
    <row r="120" spans="1:27" ht="11.25" customHeight="1" x14ac:dyDescent="0.2">
      <c r="A120" s="126"/>
      <c r="B120" s="353"/>
      <c r="C120" s="127"/>
      <c r="D120" s="127"/>
      <c r="E120" s="313"/>
      <c r="F120" s="313"/>
      <c r="G120" s="128"/>
      <c r="H120" s="100"/>
      <c r="I120" s="100"/>
      <c r="J120" s="100"/>
      <c r="K120" s="124"/>
      <c r="L120" s="18"/>
      <c r="M120" s="745"/>
      <c r="N120" s="746"/>
      <c r="O120" s="746"/>
      <c r="P120" s="746"/>
      <c r="Q120" s="746"/>
      <c r="R120" s="746"/>
      <c r="S120" s="746"/>
      <c r="T120" s="746"/>
      <c r="U120" s="746"/>
      <c r="V120" s="746"/>
      <c r="W120" s="746"/>
      <c r="X120" s="746"/>
      <c r="Y120" s="746"/>
      <c r="Z120" s="329"/>
      <c r="AA120" s="18"/>
    </row>
    <row r="121" spans="1:27" ht="45" x14ac:dyDescent="0.2">
      <c r="A121" s="126" t="s">
        <v>21</v>
      </c>
      <c r="B121" s="343" t="s">
        <v>201</v>
      </c>
      <c r="C121" s="478" t="s">
        <v>10</v>
      </c>
      <c r="D121" s="478"/>
      <c r="E121" s="313" t="s">
        <v>106</v>
      </c>
      <c r="F121" s="313" t="s">
        <v>54</v>
      </c>
      <c r="G121" s="132" t="s">
        <v>111</v>
      </c>
      <c r="H121" s="100"/>
      <c r="I121" s="100"/>
      <c r="J121" s="100"/>
      <c r="K121" s="18"/>
      <c r="M121" s="479" t="s">
        <v>183</v>
      </c>
      <c r="N121" s="466"/>
      <c r="O121" s="466"/>
      <c r="P121" s="466"/>
      <c r="Q121" s="466"/>
      <c r="R121" s="466"/>
      <c r="S121" s="466"/>
      <c r="T121" s="466"/>
      <c r="U121" s="466"/>
      <c r="V121" s="466"/>
      <c r="W121" s="466"/>
      <c r="X121" s="466"/>
      <c r="Y121" s="467"/>
      <c r="Z121" s="18"/>
      <c r="AA121" s="18"/>
    </row>
    <row r="122" spans="1:27" ht="11.25" customHeight="1" x14ac:dyDescent="0.2">
      <c r="A122" s="133"/>
      <c r="B122" s="354"/>
      <c r="C122" s="452"/>
      <c r="D122" s="452"/>
      <c r="E122" s="134"/>
      <c r="F122" s="134"/>
      <c r="G122" s="330"/>
      <c r="H122" s="18"/>
      <c r="K122" s="18"/>
      <c r="M122" s="465"/>
      <c r="N122" s="466"/>
      <c r="O122" s="466"/>
      <c r="P122" s="466"/>
      <c r="Q122" s="466"/>
      <c r="R122" s="466"/>
      <c r="S122" s="466"/>
      <c r="T122" s="466"/>
      <c r="U122" s="466"/>
      <c r="V122" s="466"/>
      <c r="W122" s="466"/>
      <c r="X122" s="466"/>
      <c r="Y122" s="467"/>
      <c r="Z122" s="18"/>
      <c r="AA122" s="18"/>
    </row>
    <row r="123" spans="1:27" ht="11.25" customHeight="1" x14ac:dyDescent="0.2">
      <c r="A123" s="133"/>
      <c r="B123" s="354"/>
      <c r="C123" s="452"/>
      <c r="D123" s="452"/>
      <c r="E123" s="134"/>
      <c r="F123" s="134"/>
      <c r="G123" s="330"/>
      <c r="H123" s="18"/>
      <c r="K123" s="18"/>
      <c r="M123" s="465"/>
      <c r="N123" s="466"/>
      <c r="O123" s="466"/>
      <c r="P123" s="466"/>
      <c r="Q123" s="466"/>
      <c r="R123" s="466"/>
      <c r="S123" s="466"/>
      <c r="T123" s="466"/>
      <c r="U123" s="466"/>
      <c r="V123" s="466"/>
      <c r="W123" s="466"/>
      <c r="X123" s="466"/>
      <c r="Y123" s="467"/>
      <c r="Z123" s="18"/>
      <c r="AA123" s="18"/>
    </row>
    <row r="124" spans="1:27" ht="11.25" customHeight="1" x14ac:dyDescent="0.2">
      <c r="A124" s="133"/>
      <c r="B124" s="354"/>
      <c r="C124" s="452"/>
      <c r="D124" s="452"/>
      <c r="E124" s="134"/>
      <c r="F124" s="134"/>
      <c r="G124" s="330"/>
      <c r="H124" s="18"/>
      <c r="K124" s="18"/>
      <c r="M124" s="465"/>
      <c r="N124" s="466"/>
      <c r="O124" s="466"/>
      <c r="P124" s="466"/>
      <c r="Q124" s="466"/>
      <c r="R124" s="466"/>
      <c r="S124" s="466"/>
      <c r="T124" s="466"/>
      <c r="U124" s="466"/>
      <c r="V124" s="466"/>
      <c r="W124" s="466"/>
      <c r="X124" s="466"/>
      <c r="Y124" s="467"/>
      <c r="Z124" s="18"/>
      <c r="AA124" s="18"/>
    </row>
    <row r="125" spans="1:27" ht="11.25" customHeight="1" x14ac:dyDescent="0.2">
      <c r="A125" s="133"/>
      <c r="B125" s="354"/>
      <c r="C125" s="452"/>
      <c r="D125" s="452"/>
      <c r="E125" s="134"/>
      <c r="F125" s="134"/>
      <c r="G125" s="330"/>
      <c r="H125" s="18"/>
      <c r="K125" s="18"/>
      <c r="M125" s="465"/>
      <c r="N125" s="466"/>
      <c r="O125" s="466"/>
      <c r="P125" s="466"/>
      <c r="Q125" s="466"/>
      <c r="R125" s="466"/>
      <c r="S125" s="466"/>
      <c r="T125" s="466"/>
      <c r="U125" s="466"/>
      <c r="V125" s="466"/>
      <c r="W125" s="466"/>
      <c r="X125" s="466"/>
      <c r="Y125" s="467"/>
      <c r="Z125" s="18"/>
      <c r="AA125" s="18"/>
    </row>
    <row r="126" spans="1:27" ht="11.25" customHeight="1" x14ac:dyDescent="0.2">
      <c r="A126" s="133"/>
      <c r="B126" s="354"/>
      <c r="C126" s="452"/>
      <c r="D126" s="452"/>
      <c r="E126" s="134"/>
      <c r="F126" s="134"/>
      <c r="G126" s="330"/>
      <c r="H126" s="18"/>
      <c r="K126" s="18"/>
      <c r="M126" s="465"/>
      <c r="N126" s="466"/>
      <c r="O126" s="466"/>
      <c r="P126" s="466"/>
      <c r="Q126" s="466"/>
      <c r="R126" s="466"/>
      <c r="S126" s="466"/>
      <c r="T126" s="466"/>
      <c r="U126" s="466"/>
      <c r="V126" s="466"/>
      <c r="W126" s="466"/>
      <c r="X126" s="466"/>
      <c r="Y126" s="467"/>
      <c r="Z126" s="18"/>
      <c r="AA126" s="18"/>
    </row>
    <row r="127" spans="1:27" ht="11.25" customHeight="1" x14ac:dyDescent="0.2">
      <c r="A127" s="133"/>
      <c r="B127" s="354"/>
      <c r="C127" s="452"/>
      <c r="D127" s="452"/>
      <c r="E127" s="134"/>
      <c r="F127" s="134"/>
      <c r="G127" s="330"/>
      <c r="H127" s="18"/>
      <c r="K127" s="18"/>
      <c r="M127" s="465"/>
      <c r="N127" s="466"/>
      <c r="O127" s="466"/>
      <c r="P127" s="466"/>
      <c r="Q127" s="466"/>
      <c r="R127" s="466"/>
      <c r="S127" s="466"/>
      <c r="T127" s="466"/>
      <c r="U127" s="466"/>
      <c r="V127" s="466"/>
      <c r="W127" s="466"/>
      <c r="X127" s="466"/>
      <c r="Y127" s="467"/>
      <c r="Z127" s="18"/>
      <c r="AA127" s="18"/>
    </row>
    <row r="128" spans="1:27" ht="11.25" customHeight="1" x14ac:dyDescent="0.2">
      <c r="A128" s="133"/>
      <c r="B128" s="354"/>
      <c r="C128" s="452"/>
      <c r="D128" s="452"/>
      <c r="E128" s="134"/>
      <c r="F128" s="134"/>
      <c r="G128" s="330"/>
      <c r="H128" s="18"/>
      <c r="K128" s="18"/>
      <c r="M128" s="465"/>
      <c r="N128" s="466"/>
      <c r="O128" s="466"/>
      <c r="P128" s="466"/>
      <c r="Q128" s="466"/>
      <c r="R128" s="466"/>
      <c r="S128" s="466"/>
      <c r="T128" s="466"/>
      <c r="U128" s="466"/>
      <c r="V128" s="466"/>
      <c r="W128" s="466"/>
      <c r="X128" s="466"/>
      <c r="Y128" s="467"/>
      <c r="Z128" s="18"/>
      <c r="AA128" s="18"/>
    </row>
    <row r="129" spans="1:27" ht="11.25" customHeight="1" x14ac:dyDescent="0.2">
      <c r="A129" s="133"/>
      <c r="B129" s="354"/>
      <c r="C129" s="452"/>
      <c r="D129" s="452"/>
      <c r="E129" s="134"/>
      <c r="F129" s="134"/>
      <c r="G129" s="330"/>
      <c r="H129" s="18"/>
      <c r="K129" s="18"/>
      <c r="M129" s="465"/>
      <c r="N129" s="466"/>
      <c r="O129" s="466"/>
      <c r="P129" s="466"/>
      <c r="Q129" s="466"/>
      <c r="R129" s="466"/>
      <c r="S129" s="466"/>
      <c r="T129" s="466"/>
      <c r="U129" s="466"/>
      <c r="V129" s="466"/>
      <c r="W129" s="466"/>
      <c r="X129" s="466"/>
      <c r="Y129" s="467"/>
      <c r="Z129" s="18"/>
      <c r="AA129" s="18"/>
    </row>
    <row r="130" spans="1:27" ht="11.25" customHeight="1" x14ac:dyDescent="0.2">
      <c r="A130" s="133"/>
      <c r="B130" s="354"/>
      <c r="C130" s="452"/>
      <c r="D130" s="452"/>
      <c r="E130" s="134"/>
      <c r="F130" s="134"/>
      <c r="G130" s="330"/>
      <c r="H130" s="18"/>
      <c r="K130" s="18"/>
      <c r="M130" s="465"/>
      <c r="N130" s="466"/>
      <c r="O130" s="466"/>
      <c r="P130" s="466"/>
      <c r="Q130" s="466"/>
      <c r="R130" s="466"/>
      <c r="S130" s="466"/>
      <c r="T130" s="466"/>
      <c r="U130" s="466"/>
      <c r="V130" s="466"/>
      <c r="W130" s="466"/>
      <c r="X130" s="466"/>
      <c r="Y130" s="467"/>
      <c r="Z130" s="18"/>
      <c r="AA130" s="18"/>
    </row>
    <row r="131" spans="1:27" ht="11.25" customHeight="1" x14ac:dyDescent="0.2">
      <c r="A131" s="133"/>
      <c r="B131" s="354"/>
      <c r="C131" s="452"/>
      <c r="D131" s="452"/>
      <c r="E131" s="134"/>
      <c r="F131" s="134"/>
      <c r="G131" s="330"/>
      <c r="H131" s="18"/>
      <c r="K131" s="18"/>
      <c r="M131" s="465"/>
      <c r="N131" s="466"/>
      <c r="O131" s="466"/>
      <c r="P131" s="466"/>
      <c r="Q131" s="466"/>
      <c r="R131" s="466"/>
      <c r="S131" s="466"/>
      <c r="T131" s="466"/>
      <c r="U131" s="466"/>
      <c r="V131" s="466"/>
      <c r="W131" s="466"/>
      <c r="X131" s="466"/>
      <c r="Y131" s="467"/>
      <c r="Z131" s="18"/>
      <c r="AA131" s="18"/>
    </row>
    <row r="132" spans="1:27" ht="11.25" customHeight="1" x14ac:dyDescent="0.2">
      <c r="A132" s="133"/>
      <c r="B132" s="354"/>
      <c r="C132" s="452"/>
      <c r="D132" s="452"/>
      <c r="E132" s="134"/>
      <c r="F132" s="134"/>
      <c r="G132" s="330"/>
      <c r="H132" s="18"/>
      <c r="K132" s="18"/>
      <c r="M132" s="465"/>
      <c r="N132" s="466"/>
      <c r="O132" s="466"/>
      <c r="P132" s="466"/>
      <c r="Q132" s="466"/>
      <c r="R132" s="466"/>
      <c r="S132" s="466"/>
      <c r="T132" s="466"/>
      <c r="U132" s="466"/>
      <c r="V132" s="466"/>
      <c r="W132" s="466"/>
      <c r="X132" s="466"/>
      <c r="Y132" s="467"/>
      <c r="Z132" s="18"/>
      <c r="AA132" s="18"/>
    </row>
    <row r="133" spans="1:27" ht="11.25" customHeight="1" x14ac:dyDescent="0.2">
      <c r="A133" s="133"/>
      <c r="B133" s="354"/>
      <c r="C133" s="452"/>
      <c r="D133" s="452"/>
      <c r="E133" s="134"/>
      <c r="F133" s="134"/>
      <c r="G133" s="330"/>
      <c r="H133" s="18"/>
      <c r="K133" s="18"/>
      <c r="M133" s="465"/>
      <c r="N133" s="466"/>
      <c r="O133" s="466"/>
      <c r="P133" s="466"/>
      <c r="Q133" s="466"/>
      <c r="R133" s="466"/>
      <c r="S133" s="466"/>
      <c r="T133" s="466"/>
      <c r="U133" s="466"/>
      <c r="V133" s="466"/>
      <c r="W133" s="466"/>
      <c r="X133" s="466"/>
      <c r="Y133" s="467"/>
      <c r="Z133" s="18"/>
      <c r="AA133" s="18"/>
    </row>
    <row r="134" spans="1:27" ht="11.25" customHeight="1" x14ac:dyDescent="0.2">
      <c r="A134" s="133"/>
      <c r="B134" s="354"/>
      <c r="C134" s="452"/>
      <c r="D134" s="452"/>
      <c r="E134" s="134"/>
      <c r="F134" s="134"/>
      <c r="G134" s="330"/>
      <c r="H134" s="18"/>
      <c r="K134" s="18"/>
      <c r="M134" s="465"/>
      <c r="N134" s="466"/>
      <c r="O134" s="466"/>
      <c r="P134" s="466"/>
      <c r="Q134" s="466"/>
      <c r="R134" s="466"/>
      <c r="S134" s="466"/>
      <c r="T134" s="466"/>
      <c r="U134" s="466"/>
      <c r="V134" s="466"/>
      <c r="W134" s="466"/>
      <c r="X134" s="466"/>
      <c r="Y134" s="467"/>
      <c r="Z134" s="18"/>
      <c r="AA134" s="18"/>
    </row>
    <row r="135" spans="1:27" ht="11.25" customHeight="1" x14ac:dyDescent="0.2">
      <c r="A135" s="133"/>
      <c r="B135" s="354"/>
      <c r="C135" s="452"/>
      <c r="D135" s="452"/>
      <c r="E135" s="134"/>
      <c r="F135" s="134"/>
      <c r="G135" s="330"/>
      <c r="H135" s="18"/>
      <c r="K135" s="18"/>
      <c r="M135" s="465"/>
      <c r="N135" s="466"/>
      <c r="O135" s="466"/>
      <c r="P135" s="466"/>
      <c r="Q135" s="466"/>
      <c r="R135" s="466"/>
      <c r="S135" s="466"/>
      <c r="T135" s="466"/>
      <c r="U135" s="466"/>
      <c r="V135" s="466"/>
      <c r="W135" s="466"/>
      <c r="X135" s="466"/>
      <c r="Y135" s="467"/>
      <c r="Z135" s="18"/>
      <c r="AA135" s="18"/>
    </row>
    <row r="136" spans="1:27" ht="11.25" customHeight="1" x14ac:dyDescent="0.2">
      <c r="A136" s="133"/>
      <c r="B136" s="354"/>
      <c r="C136" s="452"/>
      <c r="D136" s="452"/>
      <c r="E136" s="134"/>
      <c r="F136" s="134"/>
      <c r="G136" s="330"/>
      <c r="H136" s="18"/>
      <c r="K136" s="18"/>
      <c r="M136" s="465"/>
      <c r="N136" s="466"/>
      <c r="O136" s="466"/>
      <c r="P136" s="466"/>
      <c r="Q136" s="466"/>
      <c r="R136" s="466"/>
      <c r="S136" s="466"/>
      <c r="T136" s="466"/>
      <c r="U136" s="466"/>
      <c r="V136" s="466"/>
      <c r="W136" s="466"/>
      <c r="X136" s="466"/>
      <c r="Y136" s="467"/>
      <c r="Z136" s="18"/>
      <c r="AA136" s="18"/>
    </row>
    <row r="137" spans="1:27" ht="11.25" customHeight="1" x14ac:dyDescent="0.2">
      <c r="A137" s="133"/>
      <c r="B137" s="354"/>
      <c r="C137" s="452"/>
      <c r="D137" s="452"/>
      <c r="E137" s="134"/>
      <c r="F137" s="134"/>
      <c r="G137" s="330"/>
      <c r="H137" s="18"/>
      <c r="K137" s="18"/>
      <c r="M137" s="465"/>
      <c r="N137" s="466"/>
      <c r="O137" s="466"/>
      <c r="P137" s="466"/>
      <c r="Q137" s="466"/>
      <c r="R137" s="466"/>
      <c r="S137" s="466"/>
      <c r="T137" s="466"/>
      <c r="U137" s="466"/>
      <c r="V137" s="466"/>
      <c r="W137" s="466"/>
      <c r="X137" s="466"/>
      <c r="Y137" s="467"/>
      <c r="Z137" s="18"/>
      <c r="AA137" s="18"/>
    </row>
    <row r="138" spans="1:27" ht="11.25" customHeight="1" x14ac:dyDescent="0.2">
      <c r="A138" s="133"/>
      <c r="B138" s="354"/>
      <c r="C138" s="452"/>
      <c r="D138" s="452"/>
      <c r="E138" s="134"/>
      <c r="F138" s="134"/>
      <c r="G138" s="330"/>
      <c r="H138" s="18"/>
      <c r="K138" s="18"/>
      <c r="M138" s="465"/>
      <c r="N138" s="466"/>
      <c r="O138" s="466"/>
      <c r="P138" s="466"/>
      <c r="Q138" s="466"/>
      <c r="R138" s="466"/>
      <c r="S138" s="466"/>
      <c r="T138" s="466"/>
      <c r="U138" s="466"/>
      <c r="V138" s="466"/>
      <c r="W138" s="466"/>
      <c r="X138" s="466"/>
      <c r="Y138" s="467"/>
      <c r="Z138" s="18"/>
      <c r="AA138" s="18"/>
    </row>
    <row r="139" spans="1:27" ht="11.25" customHeight="1" x14ac:dyDescent="0.2">
      <c r="A139" s="133"/>
      <c r="B139" s="354"/>
      <c r="C139" s="452"/>
      <c r="D139" s="452"/>
      <c r="E139" s="134"/>
      <c r="F139" s="134"/>
      <c r="G139" s="330"/>
      <c r="H139" s="18"/>
      <c r="K139" s="18"/>
      <c r="M139" s="465"/>
      <c r="N139" s="466"/>
      <c r="O139" s="466"/>
      <c r="P139" s="466"/>
      <c r="Q139" s="466"/>
      <c r="R139" s="466"/>
      <c r="S139" s="466"/>
      <c r="T139" s="466"/>
      <c r="U139" s="466"/>
      <c r="V139" s="466"/>
      <c r="W139" s="466"/>
      <c r="X139" s="466"/>
      <c r="Y139" s="467"/>
      <c r="Z139" s="18"/>
      <c r="AA139" s="18"/>
    </row>
    <row r="140" spans="1:27" ht="11.25" customHeight="1" x14ac:dyDescent="0.2">
      <c r="A140" s="133"/>
      <c r="B140" s="354"/>
      <c r="C140" s="452"/>
      <c r="D140" s="452"/>
      <c r="E140" s="134"/>
      <c r="F140" s="134"/>
      <c r="G140" s="330"/>
      <c r="H140" s="18"/>
      <c r="K140" s="18"/>
      <c r="M140" s="465"/>
      <c r="N140" s="466"/>
      <c r="O140" s="466"/>
      <c r="P140" s="466"/>
      <c r="Q140" s="466"/>
      <c r="R140" s="466"/>
      <c r="S140" s="466"/>
      <c r="T140" s="466"/>
      <c r="U140" s="466"/>
      <c r="V140" s="466"/>
      <c r="W140" s="466"/>
      <c r="X140" s="466"/>
      <c r="Y140" s="467"/>
      <c r="Z140" s="18"/>
      <c r="AA140" s="18"/>
    </row>
    <row r="141" spans="1:27" ht="11.25" customHeight="1" x14ac:dyDescent="0.2">
      <c r="A141" s="133"/>
      <c r="B141" s="354"/>
      <c r="C141" s="452"/>
      <c r="D141" s="452"/>
      <c r="E141" s="134"/>
      <c r="F141" s="134"/>
      <c r="G141" s="330"/>
      <c r="H141" s="18"/>
      <c r="K141" s="18"/>
      <c r="M141" s="465"/>
      <c r="N141" s="466"/>
      <c r="O141" s="466"/>
      <c r="P141" s="466"/>
      <c r="Q141" s="466"/>
      <c r="R141" s="466"/>
      <c r="S141" s="466"/>
      <c r="T141" s="466"/>
      <c r="U141" s="466"/>
      <c r="V141" s="466"/>
      <c r="W141" s="466"/>
      <c r="X141" s="466"/>
      <c r="Y141" s="467"/>
      <c r="Z141" s="18"/>
      <c r="AA141" s="18"/>
    </row>
    <row r="142" spans="1:27" ht="11.25" customHeight="1" thickBot="1" x14ac:dyDescent="0.25">
      <c r="A142" s="23" t="s">
        <v>41</v>
      </c>
      <c r="B142" s="344"/>
      <c r="C142" s="453"/>
      <c r="D142" s="453"/>
      <c r="E142" s="311"/>
      <c r="F142" s="311"/>
      <c r="G142" s="331">
        <f>SUM(G122:G141)</f>
        <v>0</v>
      </c>
      <c r="H142" s="18"/>
      <c r="K142" s="96"/>
      <c r="L142" s="96"/>
      <c r="M142" s="468"/>
      <c r="N142" s="469"/>
      <c r="O142" s="469"/>
      <c r="P142" s="469"/>
      <c r="Q142" s="469"/>
      <c r="R142" s="469"/>
      <c r="S142" s="469"/>
      <c r="T142" s="469"/>
      <c r="U142" s="469"/>
      <c r="V142" s="469"/>
      <c r="W142" s="469"/>
      <c r="X142" s="469"/>
      <c r="Y142" s="470"/>
      <c r="Z142" s="18"/>
      <c r="AA142" s="18"/>
    </row>
    <row r="143" spans="1:27" ht="11.25" customHeight="1" x14ac:dyDescent="0.2">
      <c r="G143" s="96"/>
      <c r="H143" s="96"/>
      <c r="I143" s="96"/>
      <c r="J143" s="96"/>
      <c r="K143" s="135"/>
      <c r="L143" s="135"/>
      <c r="M143" s="136"/>
      <c r="N143" s="96"/>
      <c r="O143" s="96"/>
      <c r="P143" s="96"/>
      <c r="Q143" s="96"/>
      <c r="R143" s="96"/>
      <c r="S143" s="96"/>
      <c r="T143" s="484"/>
      <c r="U143" s="484"/>
      <c r="V143" s="137"/>
      <c r="W143" s="137"/>
      <c r="X143" s="138"/>
      <c r="Z143" s="18"/>
      <c r="AA143" s="18"/>
    </row>
    <row r="144" spans="1:27" ht="11.25" customHeight="1" x14ac:dyDescent="0.2">
      <c r="G144" s="135"/>
      <c r="H144" s="135"/>
      <c r="I144" s="135"/>
      <c r="J144" s="135"/>
      <c r="K144" s="123"/>
      <c r="L144" s="18"/>
      <c r="M144" s="135"/>
      <c r="N144" s="135"/>
      <c r="O144" s="135"/>
      <c r="P144" s="135"/>
      <c r="Q144" s="135"/>
      <c r="R144" s="135"/>
      <c r="S144" s="135"/>
      <c r="T144" s="135"/>
      <c r="U144" s="139"/>
      <c r="V144" s="139"/>
      <c r="W144" s="139"/>
      <c r="X144" s="125"/>
      <c r="Z144" s="18"/>
      <c r="AA144" s="18"/>
    </row>
    <row r="145" spans="1:27" ht="11.25" hidden="1" customHeight="1" x14ac:dyDescent="0.2">
      <c r="A145" s="443" t="s">
        <v>24</v>
      </c>
      <c r="B145" s="444"/>
      <c r="C145" s="445"/>
      <c r="D145" s="445"/>
      <c r="E145" s="445"/>
      <c r="F145" s="445"/>
      <c r="G145" s="446"/>
      <c r="H145" s="123"/>
      <c r="I145" s="123"/>
      <c r="J145" s="123"/>
      <c r="K145" s="100"/>
      <c r="L145" s="18"/>
      <c r="M145" s="747" t="s">
        <v>39</v>
      </c>
      <c r="N145" s="748"/>
      <c r="O145" s="748"/>
      <c r="P145" s="748"/>
      <c r="Q145" s="748"/>
      <c r="R145" s="748"/>
      <c r="S145" s="748"/>
      <c r="T145" s="748"/>
      <c r="U145" s="748"/>
      <c r="V145" s="748"/>
      <c r="W145" s="748"/>
      <c r="X145" s="748"/>
      <c r="Y145" s="749"/>
      <c r="Z145" s="18"/>
      <c r="AA145" s="18"/>
    </row>
    <row r="146" spans="1:27" ht="11.25" hidden="1" customHeight="1" x14ac:dyDescent="0.2">
      <c r="A146" s="750" t="s">
        <v>25</v>
      </c>
      <c r="B146" s="751"/>
      <c r="C146" s="751"/>
      <c r="D146" s="751"/>
      <c r="E146" s="751"/>
      <c r="F146" s="752"/>
      <c r="G146" s="128" t="s">
        <v>23</v>
      </c>
      <c r="H146" s="100"/>
      <c r="I146" s="100"/>
      <c r="J146" s="100"/>
      <c r="K146" s="100"/>
      <c r="L146" s="100"/>
      <c r="M146" s="492" t="s">
        <v>184</v>
      </c>
      <c r="N146" s="493"/>
      <c r="O146" s="493"/>
      <c r="P146" s="493"/>
      <c r="Q146" s="493"/>
      <c r="R146" s="493"/>
      <c r="S146" s="493"/>
      <c r="T146" s="493"/>
      <c r="U146" s="493"/>
      <c r="V146" s="493"/>
      <c r="W146" s="493"/>
      <c r="X146" s="493"/>
      <c r="Y146" s="494"/>
      <c r="Z146" s="18"/>
      <c r="AA146" s="18"/>
    </row>
    <row r="147" spans="1:27" ht="11.25" hidden="1" customHeight="1" x14ac:dyDescent="0.2">
      <c r="A147" s="486" t="s">
        <v>185</v>
      </c>
      <c r="B147" s="487"/>
      <c r="C147" s="488"/>
      <c r="D147" s="488"/>
      <c r="E147" s="488"/>
      <c r="F147" s="488"/>
      <c r="G147" s="144" t="s">
        <v>111</v>
      </c>
      <c r="H147" s="100"/>
      <c r="I147" s="100"/>
      <c r="J147" s="100"/>
      <c r="K147" s="145"/>
      <c r="L147" s="18"/>
      <c r="M147" s="492"/>
      <c r="N147" s="493"/>
      <c r="O147" s="493"/>
      <c r="P147" s="493"/>
      <c r="Q147" s="493"/>
      <c r="R147" s="493"/>
      <c r="S147" s="493"/>
      <c r="T147" s="493"/>
      <c r="U147" s="493"/>
      <c r="V147" s="493"/>
      <c r="W147" s="493"/>
      <c r="X147" s="493"/>
      <c r="Y147" s="494"/>
      <c r="Z147" s="18"/>
      <c r="AA147" s="18"/>
    </row>
    <row r="148" spans="1:27" ht="11.25" hidden="1" customHeight="1" x14ac:dyDescent="0.2">
      <c r="A148" s="472"/>
      <c r="B148" s="473"/>
      <c r="C148" s="474"/>
      <c r="D148" s="474"/>
      <c r="E148" s="474"/>
      <c r="F148" s="474"/>
      <c r="G148" s="146"/>
      <c r="H148" s="145"/>
      <c r="I148" s="145"/>
      <c r="J148" s="145"/>
      <c r="K148" s="145"/>
      <c r="L148" s="18"/>
      <c r="M148" s="492"/>
      <c r="N148" s="493"/>
      <c r="O148" s="493"/>
      <c r="P148" s="493"/>
      <c r="Q148" s="493"/>
      <c r="R148" s="493"/>
      <c r="S148" s="493"/>
      <c r="T148" s="493"/>
      <c r="U148" s="493"/>
      <c r="V148" s="493"/>
      <c r="W148" s="493"/>
      <c r="X148" s="493"/>
      <c r="Y148" s="494"/>
      <c r="Z148" s="18"/>
      <c r="AA148" s="18"/>
    </row>
    <row r="149" spans="1:27" ht="11.25" hidden="1" customHeight="1" x14ac:dyDescent="0.2">
      <c r="A149" s="472"/>
      <c r="B149" s="473"/>
      <c r="C149" s="474"/>
      <c r="D149" s="474"/>
      <c r="E149" s="474"/>
      <c r="F149" s="474"/>
      <c r="G149" s="146"/>
      <c r="H149" s="100"/>
      <c r="I149" s="145"/>
      <c r="J149" s="145"/>
      <c r="K149" s="145"/>
      <c r="L149" s="18"/>
      <c r="M149" s="492"/>
      <c r="N149" s="493"/>
      <c r="O149" s="493"/>
      <c r="P149" s="493"/>
      <c r="Q149" s="493"/>
      <c r="R149" s="493"/>
      <c r="S149" s="493"/>
      <c r="T149" s="493"/>
      <c r="U149" s="493"/>
      <c r="V149" s="493"/>
      <c r="W149" s="493"/>
      <c r="X149" s="493"/>
      <c r="Y149" s="494"/>
      <c r="Z149" s="18"/>
      <c r="AA149" s="18"/>
    </row>
    <row r="150" spans="1:27" ht="11.25" hidden="1" customHeight="1" x14ac:dyDescent="0.2">
      <c r="A150" s="472"/>
      <c r="B150" s="473"/>
      <c r="C150" s="474"/>
      <c r="D150" s="474"/>
      <c r="E150" s="474"/>
      <c r="F150" s="474"/>
      <c r="G150" s="146"/>
      <c r="H150" s="145"/>
      <c r="I150" s="145"/>
      <c r="J150" s="145"/>
      <c r="K150" s="145"/>
      <c r="L150" s="18"/>
      <c r="M150" s="492"/>
      <c r="N150" s="493"/>
      <c r="O150" s="493"/>
      <c r="P150" s="493"/>
      <c r="Q150" s="493"/>
      <c r="R150" s="493"/>
      <c r="S150" s="493"/>
      <c r="T150" s="493"/>
      <c r="U150" s="493"/>
      <c r="V150" s="493"/>
      <c r="W150" s="493"/>
      <c r="X150" s="493"/>
      <c r="Y150" s="494"/>
      <c r="Z150" s="18"/>
      <c r="AA150" s="18"/>
    </row>
    <row r="151" spans="1:27" ht="11.25" hidden="1" customHeight="1" x14ac:dyDescent="0.2">
      <c r="A151" s="472"/>
      <c r="B151" s="473"/>
      <c r="C151" s="474"/>
      <c r="D151" s="474"/>
      <c r="E151" s="474"/>
      <c r="F151" s="474"/>
      <c r="G151" s="146"/>
      <c r="H151" s="100"/>
      <c r="I151" s="145"/>
      <c r="J151" s="145"/>
      <c r="K151" s="145"/>
      <c r="L151" s="18"/>
      <c r="M151" s="492"/>
      <c r="N151" s="493"/>
      <c r="O151" s="493"/>
      <c r="P151" s="493"/>
      <c r="Q151" s="493"/>
      <c r="R151" s="493"/>
      <c r="S151" s="493"/>
      <c r="T151" s="493"/>
      <c r="U151" s="493"/>
      <c r="V151" s="493"/>
      <c r="W151" s="493"/>
      <c r="X151" s="493"/>
      <c r="Y151" s="494"/>
      <c r="Z151" s="18"/>
      <c r="AA151" s="18"/>
    </row>
    <row r="152" spans="1:27" ht="11.25" hidden="1" customHeight="1" x14ac:dyDescent="0.2">
      <c r="A152" s="472"/>
      <c r="B152" s="473"/>
      <c r="C152" s="474"/>
      <c r="D152" s="474"/>
      <c r="E152" s="474"/>
      <c r="F152" s="474"/>
      <c r="G152" s="146"/>
      <c r="H152" s="145"/>
      <c r="I152" s="145"/>
      <c r="J152" s="145"/>
      <c r="K152" s="145"/>
      <c r="L152" s="18"/>
      <c r="M152" s="492"/>
      <c r="N152" s="493"/>
      <c r="O152" s="493"/>
      <c r="P152" s="493"/>
      <c r="Q152" s="493"/>
      <c r="R152" s="493"/>
      <c r="S152" s="493"/>
      <c r="T152" s="493"/>
      <c r="U152" s="493"/>
      <c r="V152" s="493"/>
      <c r="W152" s="493"/>
      <c r="X152" s="493"/>
      <c r="Y152" s="494"/>
      <c r="Z152" s="18"/>
      <c r="AA152" s="18"/>
    </row>
    <row r="153" spans="1:27" ht="11.25" hidden="1" customHeight="1" x14ac:dyDescent="0.2">
      <c r="A153" s="472"/>
      <c r="B153" s="473"/>
      <c r="C153" s="474"/>
      <c r="D153" s="474"/>
      <c r="E153" s="474"/>
      <c r="F153" s="474"/>
      <c r="G153" s="146"/>
      <c r="H153" s="100"/>
      <c r="I153" s="145"/>
      <c r="J153" s="145"/>
      <c r="K153" s="145"/>
      <c r="L153" s="18"/>
      <c r="M153" s="492"/>
      <c r="N153" s="493"/>
      <c r="O153" s="493"/>
      <c r="P153" s="493"/>
      <c r="Q153" s="493"/>
      <c r="R153" s="493"/>
      <c r="S153" s="493"/>
      <c r="T153" s="493"/>
      <c r="U153" s="493"/>
      <c r="V153" s="493"/>
      <c r="W153" s="493"/>
      <c r="X153" s="493"/>
      <c r="Y153" s="494"/>
      <c r="Z153" s="18"/>
      <c r="AA153" s="18"/>
    </row>
    <row r="154" spans="1:27" ht="11.25" hidden="1" customHeight="1" x14ac:dyDescent="0.2">
      <c r="A154" s="472"/>
      <c r="B154" s="473"/>
      <c r="C154" s="474"/>
      <c r="D154" s="474"/>
      <c r="E154" s="474"/>
      <c r="F154" s="474"/>
      <c r="G154" s="146"/>
      <c r="H154" s="145"/>
      <c r="I154" s="145"/>
      <c r="J154" s="145"/>
      <c r="K154" s="145"/>
      <c r="L154" s="18"/>
      <c r="M154" s="492"/>
      <c r="N154" s="493"/>
      <c r="O154" s="493"/>
      <c r="P154" s="493"/>
      <c r="Q154" s="493"/>
      <c r="R154" s="493"/>
      <c r="S154" s="493"/>
      <c r="T154" s="493"/>
      <c r="U154" s="493"/>
      <c r="V154" s="493"/>
      <c r="W154" s="493"/>
      <c r="X154" s="493"/>
      <c r="Y154" s="494"/>
      <c r="Z154" s="18"/>
      <c r="AA154" s="18"/>
    </row>
    <row r="155" spans="1:27" ht="11.25" hidden="1" customHeight="1" x14ac:dyDescent="0.2">
      <c r="A155" s="472"/>
      <c r="B155" s="473"/>
      <c r="C155" s="474"/>
      <c r="D155" s="474"/>
      <c r="E155" s="474"/>
      <c r="F155" s="474"/>
      <c r="G155" s="146"/>
      <c r="H155" s="100"/>
      <c r="I155" s="145"/>
      <c r="J155" s="145"/>
      <c r="K155" s="145"/>
      <c r="L155" s="18"/>
      <c r="M155" s="492"/>
      <c r="N155" s="493"/>
      <c r="O155" s="493"/>
      <c r="P155" s="493"/>
      <c r="Q155" s="493"/>
      <c r="R155" s="493"/>
      <c r="S155" s="493"/>
      <c r="T155" s="493"/>
      <c r="U155" s="493"/>
      <c r="V155" s="493"/>
      <c r="W155" s="493"/>
      <c r="X155" s="493"/>
      <c r="Y155" s="494"/>
      <c r="Z155" s="18"/>
      <c r="AA155" s="18"/>
    </row>
    <row r="156" spans="1:27" ht="11.25" hidden="1" customHeight="1" x14ac:dyDescent="0.2">
      <c r="A156" s="472"/>
      <c r="B156" s="473"/>
      <c r="C156" s="474"/>
      <c r="D156" s="474"/>
      <c r="E156" s="474"/>
      <c r="F156" s="474"/>
      <c r="G156" s="146"/>
      <c r="H156" s="145"/>
      <c r="I156" s="145"/>
      <c r="J156" s="145"/>
      <c r="K156" s="145"/>
      <c r="L156" s="18"/>
      <c r="M156" s="492"/>
      <c r="N156" s="493"/>
      <c r="O156" s="493"/>
      <c r="P156" s="493"/>
      <c r="Q156" s="493"/>
      <c r="R156" s="493"/>
      <c r="S156" s="493"/>
      <c r="T156" s="493"/>
      <c r="U156" s="493"/>
      <c r="V156" s="493"/>
      <c r="W156" s="493"/>
      <c r="X156" s="493"/>
      <c r="Y156" s="494"/>
      <c r="Z156" s="18"/>
      <c r="AA156" s="18"/>
    </row>
    <row r="157" spans="1:27" ht="11.25" hidden="1" customHeight="1" thickBot="1" x14ac:dyDescent="0.25">
      <c r="A157" s="475" t="s">
        <v>41</v>
      </c>
      <c r="B157" s="476"/>
      <c r="C157" s="477"/>
      <c r="D157" s="477"/>
      <c r="E157" s="477"/>
      <c r="F157" s="477"/>
      <c r="G157" s="173">
        <f>SUM(G148:G156)</f>
        <v>0</v>
      </c>
      <c r="H157" s="145"/>
      <c r="I157" s="145"/>
      <c r="J157" s="145"/>
      <c r="K157" s="145"/>
      <c r="L157" s="145"/>
      <c r="M157" s="495"/>
      <c r="N157" s="496"/>
      <c r="O157" s="496"/>
      <c r="P157" s="496"/>
      <c r="Q157" s="496"/>
      <c r="R157" s="496"/>
      <c r="S157" s="496"/>
      <c r="T157" s="496"/>
      <c r="U157" s="496"/>
      <c r="V157" s="496"/>
      <c r="W157" s="496"/>
      <c r="X157" s="496"/>
      <c r="Y157" s="497"/>
      <c r="Z157" s="18"/>
      <c r="AA157" s="18"/>
    </row>
    <row r="158" spans="1:27" ht="11.25" customHeight="1" x14ac:dyDescent="0.2">
      <c r="G158" s="147"/>
      <c r="H158" s="145"/>
      <c r="I158" s="147"/>
      <c r="J158" s="147"/>
      <c r="K158" s="147"/>
      <c r="Z158" s="18"/>
      <c r="AA158" s="18"/>
    </row>
    <row r="159" spans="1:27" ht="11.25" customHeight="1" thickBot="1" x14ac:dyDescent="0.25">
      <c r="G159" s="147"/>
      <c r="H159" s="145"/>
      <c r="I159" s="147"/>
      <c r="J159" s="147"/>
      <c r="K159" s="147"/>
      <c r="Z159" s="18"/>
      <c r="AA159" s="18"/>
    </row>
    <row r="160" spans="1:27" ht="11.25" customHeight="1" thickBot="1" x14ac:dyDescent="0.25">
      <c r="A160" s="649" t="s">
        <v>101</v>
      </c>
      <c r="B160" s="650"/>
      <c r="C160" s="650"/>
      <c r="D160" s="650"/>
      <c r="E160" s="650"/>
      <c r="F160" s="650"/>
      <c r="G160" s="650"/>
      <c r="H160" s="650"/>
      <c r="I160" s="650"/>
      <c r="J160" s="650"/>
      <c r="K160" s="650"/>
      <c r="L160" s="650"/>
      <c r="M160" s="650"/>
      <c r="N160" s="651"/>
      <c r="Z160" s="18"/>
      <c r="AA160" s="18"/>
    </row>
    <row r="161" spans="1:27" ht="11.25" customHeight="1" x14ac:dyDescent="0.2">
      <c r="A161" s="499" t="s">
        <v>53</v>
      </c>
      <c r="B161" s="500"/>
      <c r="C161" s="500"/>
      <c r="D161" s="500"/>
      <c r="E161" s="501"/>
      <c r="F161" s="315" t="s">
        <v>65</v>
      </c>
      <c r="G161" s="315" t="s">
        <v>57</v>
      </c>
      <c r="H161" s="315" t="s">
        <v>58</v>
      </c>
      <c r="I161" s="315" t="s">
        <v>59</v>
      </c>
      <c r="J161" s="315" t="s">
        <v>60</v>
      </c>
      <c r="K161" s="315" t="s">
        <v>61</v>
      </c>
      <c r="L161" s="505" t="s">
        <v>186</v>
      </c>
      <c r="M161" s="506"/>
      <c r="N161" s="507"/>
      <c r="Z161" s="18"/>
      <c r="AA161" s="18"/>
    </row>
    <row r="162" spans="1:27" ht="11.25" customHeight="1" thickBot="1" x14ac:dyDescent="0.25">
      <c r="A162" s="502"/>
      <c r="B162" s="503"/>
      <c r="C162" s="503"/>
      <c r="D162" s="503"/>
      <c r="E162" s="504"/>
      <c r="F162" s="312">
        <f t="shared" ref="F162:K162" si="3">R76</f>
        <v>0</v>
      </c>
      <c r="G162" s="312">
        <f t="shared" si="3"/>
        <v>0</v>
      </c>
      <c r="H162" s="312">
        <f t="shared" si="3"/>
        <v>0</v>
      </c>
      <c r="I162" s="312">
        <f t="shared" si="3"/>
        <v>0</v>
      </c>
      <c r="J162" s="312">
        <f t="shared" si="3"/>
        <v>0</v>
      </c>
      <c r="K162" s="312">
        <f t="shared" si="3"/>
        <v>0</v>
      </c>
      <c r="L162" s="508">
        <f>SUM(F162:K162)</f>
        <v>0</v>
      </c>
      <c r="M162" s="508"/>
      <c r="N162" s="509"/>
      <c r="Z162" s="18"/>
      <c r="AA162" s="18"/>
    </row>
    <row r="163" spans="1:27" ht="11.25" customHeight="1" x14ac:dyDescent="0.2">
      <c r="A163" s="510" t="s">
        <v>26</v>
      </c>
      <c r="B163" s="511"/>
      <c r="C163" s="512"/>
      <c r="D163" s="512"/>
      <c r="E163" s="512"/>
      <c r="F163" s="513"/>
      <c r="G163" s="514"/>
      <c r="H163" s="514"/>
      <c r="I163" s="514"/>
      <c r="J163" s="514"/>
      <c r="K163" s="515"/>
      <c r="L163" s="516">
        <f>Y76</f>
        <v>0</v>
      </c>
      <c r="M163" s="516"/>
      <c r="N163" s="517"/>
      <c r="Z163" s="18"/>
      <c r="AA163" s="18"/>
    </row>
    <row r="164" spans="1:27" ht="11.25" customHeight="1" x14ac:dyDescent="0.2">
      <c r="A164" s="408" t="s">
        <v>12</v>
      </c>
      <c r="B164" s="480"/>
      <c r="C164" s="409"/>
      <c r="D164" s="409"/>
      <c r="E164" s="409"/>
      <c r="F164" s="481"/>
      <c r="G164" s="481"/>
      <c r="H164" s="481"/>
      <c r="I164" s="481"/>
      <c r="J164" s="481"/>
      <c r="K164" s="481"/>
      <c r="L164" s="482">
        <f>F103</f>
        <v>0</v>
      </c>
      <c r="M164" s="482"/>
      <c r="N164" s="483"/>
      <c r="Z164" s="18"/>
      <c r="AA164" s="18"/>
    </row>
    <row r="165" spans="1:27" ht="11.25" customHeight="1" x14ac:dyDescent="0.2">
      <c r="A165" s="408" t="s">
        <v>27</v>
      </c>
      <c r="B165" s="480"/>
      <c r="C165" s="409"/>
      <c r="D165" s="409"/>
      <c r="E165" s="409"/>
      <c r="F165" s="481"/>
      <c r="G165" s="481"/>
      <c r="H165" s="481"/>
      <c r="I165" s="481"/>
      <c r="J165" s="481"/>
      <c r="K165" s="481"/>
      <c r="L165" s="482">
        <f>G142</f>
        <v>0</v>
      </c>
      <c r="M165" s="482"/>
      <c r="N165" s="483"/>
      <c r="Z165" s="18"/>
      <c r="AA165" s="18"/>
    </row>
    <row r="166" spans="1:27" ht="11.25" hidden="1" customHeight="1" x14ac:dyDescent="0.2">
      <c r="A166" s="408" t="s">
        <v>28</v>
      </c>
      <c r="B166" s="480"/>
      <c r="C166" s="409"/>
      <c r="D166" s="409"/>
      <c r="E166" s="409"/>
      <c r="F166" s="481"/>
      <c r="G166" s="481"/>
      <c r="H166" s="481"/>
      <c r="I166" s="481"/>
      <c r="J166" s="481"/>
      <c r="K166" s="481"/>
      <c r="L166" s="482">
        <f>G157</f>
        <v>0</v>
      </c>
      <c r="M166" s="482"/>
      <c r="N166" s="483"/>
      <c r="Z166" s="18"/>
      <c r="AA166" s="18"/>
    </row>
    <row r="167" spans="1:27" ht="11.25" customHeight="1" x14ac:dyDescent="0.2">
      <c r="A167" s="454" t="s">
        <v>127</v>
      </c>
      <c r="B167" s="521"/>
      <c r="C167" s="455"/>
      <c r="D167" s="455"/>
      <c r="E167" s="455"/>
      <c r="F167" s="481"/>
      <c r="G167" s="481"/>
      <c r="H167" s="481"/>
      <c r="I167" s="481"/>
      <c r="J167" s="481"/>
      <c r="K167" s="481"/>
      <c r="L167" s="522">
        <f>SUM(L163:N166)</f>
        <v>0</v>
      </c>
      <c r="M167" s="522"/>
      <c r="N167" s="523"/>
      <c r="Z167" s="18"/>
      <c r="AA167" s="18"/>
    </row>
    <row r="168" spans="1:27" ht="11.25" customHeight="1" x14ac:dyDescent="0.2">
      <c r="A168" s="408" t="s">
        <v>105</v>
      </c>
      <c r="B168" s="480"/>
      <c r="C168" s="409"/>
      <c r="D168" s="409"/>
      <c r="E168" s="409"/>
      <c r="F168" s="481"/>
      <c r="G168" s="481"/>
      <c r="H168" s="481"/>
      <c r="I168" s="481"/>
      <c r="J168" s="481"/>
      <c r="K168" s="481"/>
      <c r="L168" s="757"/>
      <c r="M168" s="757"/>
      <c r="N168" s="758"/>
      <c r="Z168" s="18"/>
      <c r="AA168" s="18"/>
    </row>
    <row r="169" spans="1:27" ht="11.25" customHeight="1" thickBot="1" x14ac:dyDescent="0.25">
      <c r="A169" s="526" t="s">
        <v>76</v>
      </c>
      <c r="B169" s="527"/>
      <c r="C169" s="528"/>
      <c r="D169" s="528"/>
      <c r="E169" s="528"/>
      <c r="F169" s="453"/>
      <c r="G169" s="453"/>
      <c r="H169" s="453"/>
      <c r="I169" s="453"/>
      <c r="J169" s="453"/>
      <c r="K169" s="453"/>
      <c r="L169" s="508">
        <f>L167*L168</f>
        <v>0</v>
      </c>
      <c r="M169" s="508"/>
      <c r="N169" s="509"/>
      <c r="Z169" s="18"/>
      <c r="AA169" s="18"/>
    </row>
    <row r="170" spans="1:27" ht="11.25" customHeight="1" x14ac:dyDescent="0.2">
      <c r="L170" s="148"/>
      <c r="M170" s="148"/>
      <c r="N170" s="148"/>
      <c r="O170" s="148"/>
      <c r="P170" s="148"/>
      <c r="Q170" s="148"/>
      <c r="R170" s="148"/>
      <c r="S170" s="148"/>
      <c r="T170" s="148"/>
      <c r="U170" s="148"/>
      <c r="V170" s="148"/>
      <c r="W170" s="148"/>
      <c r="X170" s="148"/>
      <c r="Y170" s="148"/>
    </row>
    <row r="171" spans="1:27" ht="11.25" customHeight="1" x14ac:dyDescent="0.2">
      <c r="A171" s="332" t="str">
        <f>IF(AND((ABS(IF(L163-E13&gt;0,L163-E13,0)+IF(L164-E15&gt;0,L164-E15,0)+IF(L165-E17&gt;0,L165-E17,0)+IF(L166-E18&gt;0,L166-E18,0)))&gt;E11*0.1,(ABS(IF(L163-E13&lt;0,L163-E13,0)+IF(L164-E15&lt;0,L164-E15,0)+IF(L165-E17&lt;0,L165-E17,0)+IF(L166-E18&lt;0,L166-E18,0)))&gt;E11*0.1),"yes","no")</f>
        <v>no</v>
      </c>
      <c r="B171" s="332"/>
      <c r="L171" s="148"/>
      <c r="M171" s="148"/>
      <c r="N171" s="148"/>
      <c r="O171" s="148"/>
      <c r="P171" s="148"/>
      <c r="Q171" s="148"/>
      <c r="R171" s="148"/>
      <c r="S171" s="148"/>
      <c r="T171" s="148"/>
      <c r="U171" s="148"/>
      <c r="V171" s="148"/>
      <c r="W171" s="148"/>
      <c r="X171" s="148"/>
      <c r="Y171" s="148"/>
    </row>
    <row r="172" spans="1:27" ht="11.25" customHeight="1" x14ac:dyDescent="0.2">
      <c r="A172" s="333" t="str">
        <f>IF(AND((ABS(IF(L163-E13&gt;0,L163-E13,0)+IF(L164-E15&gt;0,L164-E15,0)+IF(L165-E17&gt;0,L165-E17,0)+IF(L166-E18&gt;0,L166-E18,0)))&gt;E11*0.1,(ABS(IF(L163-E13&lt;0,L163-E13,0)+IF(L164-E15&lt;0,L164-E15,0)+IF(L165-E17&lt;0,L165-E17,0)+IF(L166-E18&lt;0,L166-E18,0)))&gt;E11*0.1),"Vermits er belangrijke budgetverschuivingen hebben plaatsgevonden ten opzichte van de begroting, verzoeken wij u deze hieronder verder toe te lichten."," ")</f>
        <v xml:space="preserve"> </v>
      </c>
      <c r="B172" s="333"/>
      <c r="L172" s="148"/>
      <c r="M172" s="148"/>
      <c r="N172" s="148"/>
      <c r="O172" s="148"/>
      <c r="P172" s="148"/>
      <c r="Q172" s="148"/>
      <c r="R172" s="148"/>
      <c r="S172" s="148"/>
      <c r="T172" s="148"/>
      <c r="U172" s="148"/>
      <c r="V172" s="148"/>
      <c r="W172" s="148"/>
      <c r="X172" s="148"/>
      <c r="Y172" s="148"/>
    </row>
    <row r="174" spans="1:27" ht="21" customHeight="1" x14ac:dyDescent="0.2">
      <c r="A174" s="753" t="str">
        <f>IF(A171="yes","Motiveer hier de verschuivingen (verplicht)","")</f>
        <v/>
      </c>
      <c r="B174" s="753"/>
      <c r="C174" s="753"/>
      <c r="D174" s="753"/>
      <c r="E174" s="753"/>
      <c r="F174" s="753"/>
      <c r="G174" s="753"/>
      <c r="H174" s="753"/>
      <c r="I174" s="753"/>
      <c r="J174" s="753"/>
      <c r="K174" s="753"/>
      <c r="L174" s="753"/>
      <c r="M174" s="753"/>
      <c r="N174" s="753"/>
      <c r="O174" s="753"/>
      <c r="P174" s="753"/>
      <c r="Q174" s="753"/>
      <c r="R174" s="753"/>
      <c r="S174" s="753"/>
      <c r="T174" s="753"/>
      <c r="U174" s="753"/>
      <c r="V174" s="753"/>
      <c r="W174" s="753"/>
      <c r="X174" s="753"/>
      <c r="Y174" s="753"/>
      <c r="Z174" s="18"/>
      <c r="AA174" s="18"/>
    </row>
    <row r="175" spans="1:27" ht="21" customHeight="1" x14ac:dyDescent="0.2">
      <c r="A175" s="638"/>
      <c r="B175" s="638"/>
      <c r="C175" s="638"/>
      <c r="D175" s="638"/>
      <c r="E175" s="638"/>
      <c r="F175" s="638"/>
      <c r="G175" s="638"/>
      <c r="H175" s="638"/>
      <c r="I175" s="638"/>
      <c r="J175" s="638"/>
      <c r="K175" s="638"/>
      <c r="L175" s="638"/>
      <c r="M175" s="638"/>
      <c r="N175" s="638"/>
      <c r="O175" s="638"/>
      <c r="P175" s="638"/>
      <c r="Q175" s="638"/>
      <c r="R175" s="638"/>
      <c r="S175" s="638"/>
      <c r="T175" s="638"/>
      <c r="U175" s="638"/>
      <c r="V175" s="638"/>
      <c r="W175" s="638"/>
      <c r="X175" s="638"/>
      <c r="Y175" s="638"/>
      <c r="Z175" s="18"/>
      <c r="AA175" s="18"/>
    </row>
    <row r="176" spans="1:27" ht="21" customHeight="1" x14ac:dyDescent="0.2">
      <c r="A176" s="638"/>
      <c r="B176" s="638"/>
      <c r="C176" s="638"/>
      <c r="D176" s="638"/>
      <c r="E176" s="638"/>
      <c r="F176" s="638"/>
      <c r="G176" s="638"/>
      <c r="H176" s="638"/>
      <c r="I176" s="638"/>
      <c r="J176" s="638"/>
      <c r="K176" s="638"/>
      <c r="L176" s="638"/>
      <c r="M176" s="638"/>
      <c r="N176" s="638"/>
      <c r="O176" s="638"/>
      <c r="P176" s="638"/>
      <c r="Q176" s="638"/>
      <c r="R176" s="638"/>
      <c r="S176" s="638"/>
      <c r="T176" s="638"/>
      <c r="U176" s="638"/>
      <c r="V176" s="638"/>
      <c r="W176" s="638"/>
      <c r="X176" s="638"/>
      <c r="Y176" s="638"/>
      <c r="Z176" s="18"/>
      <c r="AA176" s="18"/>
    </row>
    <row r="177" spans="1:25" ht="21" customHeight="1" x14ac:dyDescent="0.2">
      <c r="A177" s="638"/>
      <c r="B177" s="638"/>
      <c r="C177" s="638"/>
      <c r="D177" s="638"/>
      <c r="E177" s="638"/>
      <c r="F177" s="638"/>
      <c r="G177" s="638"/>
      <c r="H177" s="638"/>
      <c r="I177" s="638"/>
      <c r="J177" s="638"/>
      <c r="K177" s="638"/>
      <c r="L177" s="638"/>
      <c r="M177" s="638"/>
      <c r="N177" s="638"/>
      <c r="O177" s="638"/>
      <c r="P177" s="638"/>
      <c r="Q177" s="638"/>
      <c r="R177" s="638"/>
      <c r="S177" s="638"/>
      <c r="T177" s="638"/>
      <c r="U177" s="638"/>
      <c r="V177" s="638"/>
      <c r="W177" s="638"/>
      <c r="X177" s="638"/>
      <c r="Y177" s="638"/>
    </row>
    <row r="178" spans="1:25" ht="21" customHeight="1" x14ac:dyDescent="0.2">
      <c r="A178" s="638"/>
      <c r="B178" s="638"/>
      <c r="C178" s="638"/>
      <c r="D178" s="638"/>
      <c r="E178" s="638"/>
      <c r="F178" s="638"/>
      <c r="G178" s="638"/>
      <c r="H178" s="638"/>
      <c r="I178" s="638"/>
      <c r="J178" s="638"/>
      <c r="K178" s="638"/>
      <c r="L178" s="638"/>
      <c r="M178" s="638"/>
      <c r="N178" s="638"/>
      <c r="O178" s="638"/>
      <c r="P178" s="638"/>
      <c r="Q178" s="638"/>
      <c r="R178" s="638"/>
      <c r="S178" s="638"/>
      <c r="T178" s="638"/>
      <c r="U178" s="638"/>
      <c r="V178" s="638"/>
      <c r="W178" s="638"/>
      <c r="X178" s="638"/>
      <c r="Y178" s="638"/>
    </row>
    <row r="179" spans="1:25" ht="21" customHeight="1" x14ac:dyDescent="0.2">
      <c r="A179" s="638"/>
      <c r="B179" s="638"/>
      <c r="C179" s="638"/>
      <c r="D179" s="638"/>
      <c r="E179" s="638"/>
      <c r="F179" s="638"/>
      <c r="G179" s="638"/>
      <c r="H179" s="638"/>
      <c r="I179" s="638"/>
      <c r="J179" s="638"/>
      <c r="K179" s="638"/>
      <c r="L179" s="638"/>
      <c r="M179" s="638"/>
      <c r="N179" s="638"/>
      <c r="O179" s="638"/>
      <c r="P179" s="638"/>
      <c r="Q179" s="638"/>
      <c r="R179" s="638"/>
      <c r="S179" s="638"/>
      <c r="T179" s="638"/>
      <c r="U179" s="638"/>
      <c r="V179" s="638"/>
      <c r="W179" s="638"/>
      <c r="X179" s="638"/>
      <c r="Y179" s="638"/>
    </row>
    <row r="180" spans="1:25" ht="21" customHeight="1" x14ac:dyDescent="0.2">
      <c r="A180" s="638"/>
      <c r="B180" s="638"/>
      <c r="C180" s="638"/>
      <c r="D180" s="638"/>
      <c r="E180" s="638"/>
      <c r="F180" s="638"/>
      <c r="G180" s="638"/>
      <c r="H180" s="638"/>
      <c r="I180" s="638"/>
      <c r="J180" s="638"/>
      <c r="K180" s="638"/>
      <c r="L180" s="638"/>
      <c r="M180" s="638"/>
      <c r="N180" s="638"/>
      <c r="O180" s="638"/>
      <c r="P180" s="638"/>
      <c r="Q180" s="638"/>
      <c r="R180" s="638"/>
      <c r="S180" s="638"/>
      <c r="T180" s="638"/>
      <c r="U180" s="638"/>
      <c r="V180" s="638"/>
      <c r="W180" s="638"/>
      <c r="X180" s="638"/>
      <c r="Y180" s="638"/>
    </row>
    <row r="181" spans="1:25" ht="21" customHeight="1" x14ac:dyDescent="0.2">
      <c r="A181" s="638"/>
      <c r="B181" s="638"/>
      <c r="C181" s="638"/>
      <c r="D181" s="638"/>
      <c r="E181" s="638"/>
      <c r="F181" s="638"/>
      <c r="G181" s="638"/>
      <c r="H181" s="638"/>
      <c r="I181" s="638"/>
      <c r="J181" s="638"/>
      <c r="K181" s="638"/>
      <c r="L181" s="638"/>
      <c r="M181" s="638"/>
      <c r="N181" s="638"/>
      <c r="O181" s="638"/>
      <c r="P181" s="638"/>
      <c r="Q181" s="638"/>
      <c r="R181" s="638"/>
      <c r="S181" s="638"/>
      <c r="T181" s="638"/>
      <c r="U181" s="638"/>
      <c r="V181" s="638"/>
      <c r="W181" s="638"/>
      <c r="X181" s="638"/>
      <c r="Y181" s="638"/>
    </row>
    <row r="182" spans="1:25" ht="21" customHeight="1" thickBot="1" x14ac:dyDescent="0.25">
      <c r="A182" s="110"/>
      <c r="B182" s="110"/>
      <c r="C182" s="110"/>
      <c r="D182" s="110"/>
      <c r="E182" s="110"/>
      <c r="F182" s="110"/>
      <c r="G182" s="110"/>
      <c r="H182" s="110"/>
      <c r="I182" s="110"/>
      <c r="J182" s="110"/>
      <c r="K182" s="110"/>
      <c r="L182" s="110"/>
      <c r="M182" s="110"/>
      <c r="N182" s="110"/>
      <c r="O182" s="110"/>
      <c r="P182" s="110"/>
      <c r="Q182" s="110"/>
      <c r="R182" s="110"/>
      <c r="S182" s="110"/>
      <c r="T182" s="110"/>
      <c r="U182" s="110"/>
      <c r="V182" s="110"/>
      <c r="W182" s="110"/>
      <c r="X182" s="110"/>
      <c r="Y182" s="110"/>
    </row>
    <row r="183" spans="1:25" s="149" customFormat="1" ht="69.95" customHeight="1" thickBot="1" x14ac:dyDescent="0.25">
      <c r="A183" s="754" t="s">
        <v>200</v>
      </c>
      <c r="B183" s="755"/>
      <c r="C183" s="755"/>
      <c r="D183" s="755"/>
      <c r="E183" s="755"/>
      <c r="F183" s="755"/>
      <c r="G183" s="755"/>
      <c r="H183" s="755"/>
      <c r="I183" s="755"/>
      <c r="J183" s="755"/>
      <c r="K183" s="755"/>
      <c r="L183" s="755"/>
      <c r="M183" s="755"/>
      <c r="N183" s="755"/>
      <c r="O183" s="755"/>
      <c r="P183" s="755"/>
      <c r="Q183" s="755"/>
      <c r="R183" s="755"/>
      <c r="S183" s="755"/>
      <c r="T183" s="755"/>
      <c r="U183" s="755"/>
      <c r="V183" s="755"/>
      <c r="W183" s="755"/>
      <c r="X183" s="755"/>
      <c r="Y183" s="756"/>
    </row>
  </sheetData>
  <sheetProtection password="C666" sheet="1" formatColumns="0" formatRows="0"/>
  <mergeCells count="163">
    <mergeCell ref="A174:Y174"/>
    <mergeCell ref="A175:Y181"/>
    <mergeCell ref="A183:Y183"/>
    <mergeCell ref="A168:E168"/>
    <mergeCell ref="F168:K168"/>
    <mergeCell ref="L168:N168"/>
    <mergeCell ref="A169:E169"/>
    <mergeCell ref="F169:K169"/>
    <mergeCell ref="L169:N169"/>
    <mergeCell ref="A166:E166"/>
    <mergeCell ref="F166:K166"/>
    <mergeCell ref="L166:N166"/>
    <mergeCell ref="A167:E167"/>
    <mergeCell ref="F167:K167"/>
    <mergeCell ref="L167:N167"/>
    <mergeCell ref="A164:E164"/>
    <mergeCell ref="F164:K164"/>
    <mergeCell ref="L164:N164"/>
    <mergeCell ref="A165:E165"/>
    <mergeCell ref="F165:K165"/>
    <mergeCell ref="L165:N165"/>
    <mergeCell ref="A157:F157"/>
    <mergeCell ref="A160:N160"/>
    <mergeCell ref="A161:E162"/>
    <mergeCell ref="L161:N161"/>
    <mergeCell ref="L162:N162"/>
    <mergeCell ref="A163:E163"/>
    <mergeCell ref="F163:K163"/>
    <mergeCell ref="L163:N163"/>
    <mergeCell ref="A151:F151"/>
    <mergeCell ref="A152:F152"/>
    <mergeCell ref="A153:F153"/>
    <mergeCell ref="A154:F154"/>
    <mergeCell ref="A155:F155"/>
    <mergeCell ref="A156:F156"/>
    <mergeCell ref="C142:D142"/>
    <mergeCell ref="T143:U143"/>
    <mergeCell ref="A145:G145"/>
    <mergeCell ref="M145:Y145"/>
    <mergeCell ref="A146:F146"/>
    <mergeCell ref="M146:Y157"/>
    <mergeCell ref="A147:F147"/>
    <mergeCell ref="A148:F148"/>
    <mergeCell ref="A149:F149"/>
    <mergeCell ref="A150:F150"/>
    <mergeCell ref="C136:D136"/>
    <mergeCell ref="C137:D137"/>
    <mergeCell ref="C138:D138"/>
    <mergeCell ref="C139:D139"/>
    <mergeCell ref="C140:D140"/>
    <mergeCell ref="C141:D141"/>
    <mergeCell ref="C130:D130"/>
    <mergeCell ref="C131:D131"/>
    <mergeCell ref="C132:D132"/>
    <mergeCell ref="C133:D133"/>
    <mergeCell ref="C134:D134"/>
    <mergeCell ref="C135:D135"/>
    <mergeCell ref="C121:D121"/>
    <mergeCell ref="M121:Y142"/>
    <mergeCell ref="C122:D122"/>
    <mergeCell ref="C123:D123"/>
    <mergeCell ref="C124:D124"/>
    <mergeCell ref="C125:D125"/>
    <mergeCell ref="C126:D126"/>
    <mergeCell ref="C127:D127"/>
    <mergeCell ref="C128:D128"/>
    <mergeCell ref="C129:D129"/>
    <mergeCell ref="A100:F100"/>
    <mergeCell ref="A106:Y106"/>
    <mergeCell ref="A107:Y117"/>
    <mergeCell ref="A119:G119"/>
    <mergeCell ref="M119:Y119"/>
    <mergeCell ref="M120:Y120"/>
    <mergeCell ref="A79:Y79"/>
    <mergeCell ref="A81:Y81"/>
    <mergeCell ref="A82:Y92"/>
    <mergeCell ref="A94:F94"/>
    <mergeCell ref="A95:F95"/>
    <mergeCell ref="A98:F98"/>
    <mergeCell ref="A72:D72"/>
    <mergeCell ref="A73:D73"/>
    <mergeCell ref="A74:D74"/>
    <mergeCell ref="A75:D75"/>
    <mergeCell ref="A76:E76"/>
    <mergeCell ref="A77:Y77"/>
    <mergeCell ref="A66:D66"/>
    <mergeCell ref="A67:D67"/>
    <mergeCell ref="A68:D68"/>
    <mergeCell ref="A69:D69"/>
    <mergeCell ref="A70:D70"/>
    <mergeCell ref="A71:D71"/>
    <mergeCell ref="A60:D60"/>
    <mergeCell ref="A61:D61"/>
    <mergeCell ref="A62:D62"/>
    <mergeCell ref="A63:D63"/>
    <mergeCell ref="A64:D64"/>
    <mergeCell ref="A65:D65"/>
    <mergeCell ref="A54:D54"/>
    <mergeCell ref="A55:D55"/>
    <mergeCell ref="A56:D56"/>
    <mergeCell ref="A57:D57"/>
    <mergeCell ref="A58:D58"/>
    <mergeCell ref="A59:D59"/>
    <mergeCell ref="A48:D48"/>
    <mergeCell ref="A49:D49"/>
    <mergeCell ref="A50:D50"/>
    <mergeCell ref="A51:D51"/>
    <mergeCell ref="A52:D52"/>
    <mergeCell ref="A53:D53"/>
    <mergeCell ref="A42:D42"/>
    <mergeCell ref="A43:D43"/>
    <mergeCell ref="A44:D44"/>
    <mergeCell ref="A45:D45"/>
    <mergeCell ref="A46:D46"/>
    <mergeCell ref="A47:D47"/>
    <mergeCell ref="A36:D36"/>
    <mergeCell ref="A37:D37"/>
    <mergeCell ref="A38:D38"/>
    <mergeCell ref="A39:D39"/>
    <mergeCell ref="A40:D40"/>
    <mergeCell ref="A41:D41"/>
    <mergeCell ref="A30:D30"/>
    <mergeCell ref="A31:D31"/>
    <mergeCell ref="A32:D32"/>
    <mergeCell ref="A33:D33"/>
    <mergeCell ref="A34:D34"/>
    <mergeCell ref="A35:D35"/>
    <mergeCell ref="A24:D24"/>
    <mergeCell ref="A25:D25"/>
    <mergeCell ref="A26:D26"/>
    <mergeCell ref="A27:D27"/>
    <mergeCell ref="A28:D28"/>
    <mergeCell ref="A29:D29"/>
    <mergeCell ref="A18:D18"/>
    <mergeCell ref="E18:F18"/>
    <mergeCell ref="A20:Y20"/>
    <mergeCell ref="A22:Y22"/>
    <mergeCell ref="A23:E23"/>
    <mergeCell ref="F23:K23"/>
    <mergeCell ref="L23:Q23"/>
    <mergeCell ref="R23:X23"/>
    <mergeCell ref="A15:D15"/>
    <mergeCell ref="E15:F15"/>
    <mergeCell ref="A16:D16"/>
    <mergeCell ref="E16:F16"/>
    <mergeCell ref="A17:D17"/>
    <mergeCell ref="E17:F17"/>
    <mergeCell ref="A10:Y10"/>
    <mergeCell ref="A11:D11"/>
    <mergeCell ref="E11:F11"/>
    <mergeCell ref="G11:Y18"/>
    <mergeCell ref="A12:D12"/>
    <mergeCell ref="E12:F12"/>
    <mergeCell ref="A13:D13"/>
    <mergeCell ref="E13:F13"/>
    <mergeCell ref="A14:D14"/>
    <mergeCell ref="E14:F14"/>
    <mergeCell ref="A2:Y2"/>
    <mergeCell ref="A4:Y4"/>
    <mergeCell ref="B5:Y5"/>
    <mergeCell ref="B6:Y6"/>
    <mergeCell ref="B7:Y7"/>
    <mergeCell ref="B8:Y8"/>
  </mergeCells>
  <conditionalFormatting sqref="L25:P75">
    <cfRule type="expression" dxfId="5" priority="2" stopIfTrue="1">
      <formula>OR($E25="f",$E25="o")</formula>
    </cfRule>
  </conditionalFormatting>
  <conditionalFormatting sqref="F25:K75">
    <cfRule type="expression" dxfId="4" priority="1" stopIfTrue="1">
      <formula>$E25="o"</formula>
    </cfRule>
  </conditionalFormatting>
  <conditionalFormatting sqref="A174:Y174">
    <cfRule type="expression" dxfId="3" priority="3" stopIfTrue="1">
      <formula>$A$171="yes"</formula>
    </cfRule>
  </conditionalFormatting>
  <conditionalFormatting sqref="A174:Y181">
    <cfRule type="expression" dxfId="2" priority="4" stopIfTrue="1">
      <formula>$A$171="yes"</formula>
    </cfRule>
  </conditionalFormatting>
  <dataValidations count="6">
    <dataValidation type="list" allowBlank="1" showInputMessage="1" showErrorMessage="1" sqref="E25:E75">
      <formula1>$A$1:$E$1</formula1>
    </dataValidation>
    <dataValidation type="whole" allowBlank="1" showInputMessage="1" showErrorMessage="1" error="Gelieve een bedrag lager dan 20.000 EUR in te vullen" sqref="E97">
      <formula1>0</formula1>
      <formula2>20000</formula2>
    </dataValidation>
    <dataValidation allowBlank="1" showInputMessage="1" showErrorMessage="1" promptTitle="Grote kost" prompt="Gelieve hiernaast het toelichtingsveld te lezen alvorens deze rubriek in te vullen." sqref="G148"/>
    <dataValidation type="custom" operator="equal" showErrorMessage="1" error="Bij personen die factureren of onbezoldigden mogen geen extralegale voordelen ingevuld worden.  Bij anderen mag x ingevuld worden indien van toepassing." promptTitle="gfd" prompt="sfdsqfdsqfsq" sqref="L47:P75">
      <formula1>IF(OR($E47="z",$E47="o"),L47="",L47="x")</formula1>
    </dataValidation>
    <dataValidation type="custom" showInputMessage="1" showErrorMessage="1" error="Gelieve eerst de code in te vullen.  Wanneer code o (onbezoldigd) ingevuld wordt mogen geen brutolonen opgegeven worden." sqref="F25:K75">
      <formula1>IF($E25="o",F25="",IF($E25="",F25="",F25&gt;0))</formula1>
    </dataValidation>
    <dataValidation type="custom" operator="equal" showErrorMessage="1" error="Bij personen die factureren of onbezoldigden mogen geen extralegale voordelen ingevuld worden.  Bij anderen mag x ingevuld worden indien van toepassing." promptTitle="gfd" prompt="sfdsqfdsqfsq" sqref="L25:P46">
      <formula1>IF(OR($E25="f",$E25="o"),L25="",L25="x")</formula1>
    </dataValidation>
  </dataValidations>
  <pageMargins left="0.47244094488188981" right="0.47244094488188981" top="0.31496062992125984" bottom="0.35433070866141736" header="0.15748031496062992" footer="0.15748031496062992"/>
  <pageSetup paperSize="9" scale="62" fitToHeight="0" orientation="landscape" r:id="rId1"/>
  <headerFooter alignWithMargins="0">
    <oddFooter>&amp;L&amp;F&amp;C&amp;A&amp;R&amp;P/&amp;N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P169"/>
  <sheetViews>
    <sheetView zoomScaleNormal="100" workbookViewId="0">
      <selection activeCell="S1" sqref="S1"/>
    </sheetView>
  </sheetViews>
  <sheetFormatPr defaultRowHeight="12.75" x14ac:dyDescent="0.2"/>
  <cols>
    <col min="1" max="1" width="43.85546875" style="18" customWidth="1"/>
    <col min="2" max="2" width="20.42578125" style="18" customWidth="1"/>
    <col min="3" max="3" width="11.5703125" style="19" customWidth="1"/>
    <col min="4" max="4" width="15.5703125" style="18" customWidth="1"/>
    <col min="5" max="5" width="11.140625" style="18" customWidth="1"/>
    <col min="6" max="6" width="12.140625" style="19" customWidth="1"/>
    <col min="7" max="10" width="11.140625" style="19" customWidth="1"/>
    <col min="11" max="11" width="8.7109375" style="19" customWidth="1"/>
    <col min="12" max="17" width="10.7109375" style="18" customWidth="1"/>
    <col min="18" max="18" width="13.28515625" style="18" customWidth="1"/>
    <col min="19" max="19" width="10.42578125" style="18" customWidth="1"/>
    <col min="20" max="21" width="10.42578125" style="20" customWidth="1"/>
    <col min="22" max="24" width="10.42578125" style="18" customWidth="1"/>
    <col min="25" max="16384" width="9.140625" style="18"/>
  </cols>
  <sheetData>
    <row r="1" spans="1:250" s="22" customFormat="1" ht="30.75" customHeight="1" x14ac:dyDescent="0.2">
      <c r="A1" s="394" t="str">
        <f>"Kostenstaat eindverslag : " &amp; C6</f>
        <v xml:space="preserve">Kostenstaat eindverslag : </v>
      </c>
      <c r="B1" s="394"/>
      <c r="C1" s="394"/>
      <c r="D1" s="394"/>
      <c r="E1" s="394"/>
      <c r="F1" s="394"/>
      <c r="G1" s="394"/>
      <c r="H1" s="394"/>
      <c r="I1" s="394"/>
      <c r="J1" s="394"/>
      <c r="K1" s="394"/>
      <c r="L1" s="394"/>
      <c r="M1" s="394"/>
      <c r="N1" s="394"/>
      <c r="O1" s="394"/>
      <c r="P1" s="394"/>
      <c r="Q1" s="394"/>
      <c r="R1" s="394"/>
      <c r="S1" s="21"/>
      <c r="T1" s="21"/>
    </row>
    <row r="2" spans="1:250" ht="13.5" thickBot="1" x14ac:dyDescent="0.25"/>
    <row r="3" spans="1:250" x14ac:dyDescent="0.2">
      <c r="A3" s="395" t="s">
        <v>102</v>
      </c>
      <c r="B3" s="396"/>
      <c r="C3" s="397"/>
      <c r="D3" s="397"/>
      <c r="E3" s="397"/>
      <c r="F3" s="397"/>
      <c r="G3" s="397"/>
      <c r="H3" s="397"/>
      <c r="I3" s="397"/>
      <c r="J3" s="397"/>
      <c r="K3" s="397"/>
      <c r="L3" s="397"/>
      <c r="M3" s="397"/>
      <c r="N3" s="397"/>
      <c r="O3" s="397"/>
      <c r="P3" s="397"/>
      <c r="Q3" s="397"/>
      <c r="R3" s="398"/>
      <c r="S3" s="20"/>
      <c r="U3" s="18"/>
    </row>
    <row r="4" spans="1:250" x14ac:dyDescent="0.2">
      <c r="A4" s="17" t="s">
        <v>92</v>
      </c>
      <c r="B4" s="388"/>
      <c r="C4" s="389"/>
      <c r="D4" s="389"/>
      <c r="E4" s="389"/>
      <c r="F4" s="389"/>
      <c r="G4" s="389"/>
      <c r="H4" s="389"/>
      <c r="I4" s="389"/>
      <c r="J4" s="389"/>
      <c r="K4" s="389"/>
      <c r="L4" s="389"/>
      <c r="M4" s="389"/>
      <c r="N4" s="389"/>
      <c r="O4" s="389"/>
      <c r="P4" s="389"/>
      <c r="Q4" s="389"/>
      <c r="R4" s="390"/>
      <c r="S4" s="20"/>
      <c r="U4" s="18"/>
    </row>
    <row r="5" spans="1:250" x14ac:dyDescent="0.2">
      <c r="A5" s="17" t="s">
        <v>93</v>
      </c>
      <c r="B5" s="388"/>
      <c r="C5" s="389"/>
      <c r="D5" s="389"/>
      <c r="E5" s="389"/>
      <c r="F5" s="389"/>
      <c r="G5" s="389"/>
      <c r="H5" s="389"/>
      <c r="I5" s="389"/>
      <c r="J5" s="389"/>
      <c r="K5" s="389"/>
      <c r="L5" s="389"/>
      <c r="M5" s="389"/>
      <c r="N5" s="389"/>
      <c r="O5" s="389"/>
      <c r="P5" s="389"/>
      <c r="Q5" s="389"/>
      <c r="R5" s="390"/>
      <c r="S5" s="20"/>
      <c r="U5" s="18"/>
    </row>
    <row r="6" spans="1:250" x14ac:dyDescent="0.2">
      <c r="A6" s="17" t="s">
        <v>95</v>
      </c>
      <c r="B6" s="388"/>
      <c r="C6" s="389"/>
      <c r="D6" s="389"/>
      <c r="E6" s="389"/>
      <c r="F6" s="389"/>
      <c r="G6" s="389"/>
      <c r="H6" s="389"/>
      <c r="I6" s="389"/>
      <c r="J6" s="389"/>
      <c r="K6" s="389"/>
      <c r="L6" s="389"/>
      <c r="M6" s="389"/>
      <c r="N6" s="389"/>
      <c r="O6" s="389"/>
      <c r="P6" s="389"/>
      <c r="Q6" s="389"/>
      <c r="R6" s="390"/>
      <c r="S6" s="20"/>
      <c r="U6" s="18"/>
    </row>
    <row r="7" spans="1:250" ht="27.6" customHeight="1" thickBot="1" x14ac:dyDescent="0.25">
      <c r="A7" s="244" t="s">
        <v>96</v>
      </c>
      <c r="B7" s="391"/>
      <c r="C7" s="392"/>
      <c r="D7" s="392"/>
      <c r="E7" s="392"/>
      <c r="F7" s="392"/>
      <c r="G7" s="392"/>
      <c r="H7" s="392"/>
      <c r="I7" s="392"/>
      <c r="J7" s="392"/>
      <c r="K7" s="392"/>
      <c r="L7" s="392"/>
      <c r="M7" s="392"/>
      <c r="N7" s="392"/>
      <c r="O7" s="392"/>
      <c r="P7" s="392"/>
      <c r="Q7" s="392"/>
      <c r="R7" s="393"/>
      <c r="S7" s="20"/>
      <c r="U7" s="18"/>
    </row>
    <row r="8" spans="1:250" ht="13.5" thickBot="1" x14ac:dyDescent="0.25"/>
    <row r="9" spans="1:250" ht="13.5" customHeight="1" thickBot="1" x14ac:dyDescent="0.25">
      <c r="A9" s="703" t="s">
        <v>167</v>
      </c>
      <c r="B9" s="704"/>
      <c r="C9" s="704"/>
      <c r="D9" s="704"/>
      <c r="E9" s="704"/>
      <c r="F9" s="704"/>
      <c r="G9" s="704"/>
      <c r="H9" s="704"/>
      <c r="I9" s="704"/>
      <c r="J9" s="704"/>
      <c r="K9" s="704"/>
      <c r="L9" s="704"/>
      <c r="M9" s="704"/>
      <c r="N9" s="704"/>
      <c r="O9" s="704"/>
      <c r="P9" s="704"/>
      <c r="Q9" s="704"/>
      <c r="R9" s="705"/>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c r="AV9" s="101"/>
      <c r="AW9" s="101"/>
      <c r="AX9" s="101"/>
      <c r="AY9" s="101"/>
      <c r="AZ9" s="101"/>
      <c r="BA9" s="101"/>
      <c r="BB9" s="101"/>
      <c r="BC9" s="101"/>
      <c r="BD9" s="101"/>
      <c r="BE9" s="101"/>
      <c r="BF9" s="101"/>
      <c r="BG9" s="101"/>
      <c r="BH9" s="101"/>
      <c r="BI9" s="101"/>
      <c r="BJ9" s="101"/>
      <c r="BK9" s="101"/>
      <c r="BL9" s="101"/>
      <c r="BM9" s="101"/>
      <c r="BN9" s="101"/>
      <c r="BO9" s="101"/>
      <c r="BP9" s="101"/>
      <c r="BQ9" s="101"/>
      <c r="BR9" s="101"/>
      <c r="BS9" s="101"/>
      <c r="BT9" s="101"/>
      <c r="BU9" s="101"/>
      <c r="BV9" s="101"/>
      <c r="BW9" s="101"/>
      <c r="BX9" s="101"/>
      <c r="BY9" s="101"/>
      <c r="BZ9" s="101"/>
      <c r="CA9" s="101"/>
      <c r="CB9" s="101"/>
      <c r="CC9" s="101"/>
      <c r="CD9" s="101"/>
      <c r="CE9" s="101"/>
      <c r="CF9" s="101"/>
      <c r="CG9" s="101"/>
      <c r="CH9" s="101"/>
      <c r="CI9" s="101"/>
      <c r="CJ9" s="101"/>
      <c r="CK9" s="101"/>
      <c r="CL9" s="101"/>
      <c r="CM9" s="101"/>
      <c r="CN9" s="101"/>
      <c r="CO9" s="101"/>
      <c r="CP9" s="101"/>
      <c r="CQ9" s="101"/>
      <c r="CR9" s="101"/>
      <c r="CS9" s="101"/>
      <c r="CT9" s="101"/>
      <c r="CU9" s="101"/>
      <c r="CV9" s="101"/>
      <c r="CW9" s="101"/>
      <c r="CX9" s="101"/>
      <c r="CY9" s="101"/>
      <c r="CZ9" s="101"/>
      <c r="DA9" s="101"/>
      <c r="DB9" s="101"/>
      <c r="DC9" s="101"/>
      <c r="DD9" s="101"/>
      <c r="DE9" s="101"/>
      <c r="DF9" s="101"/>
      <c r="DG9" s="101"/>
      <c r="DH9" s="101"/>
      <c r="DI9" s="101"/>
      <c r="DJ9" s="101"/>
      <c r="DK9" s="101"/>
      <c r="DL9" s="101"/>
      <c r="DM9" s="101"/>
      <c r="DN9" s="101"/>
      <c r="DO9" s="101"/>
      <c r="DP9" s="101"/>
      <c r="DQ9" s="101"/>
      <c r="DR9" s="101"/>
      <c r="DS9" s="101"/>
      <c r="DT9" s="101"/>
      <c r="DU9" s="101"/>
      <c r="DV9" s="101"/>
      <c r="DW9" s="101"/>
      <c r="DX9" s="101"/>
      <c r="DY9" s="101"/>
      <c r="DZ9" s="101"/>
      <c r="EA9" s="101"/>
      <c r="EB9" s="101"/>
      <c r="EC9" s="101"/>
      <c r="ED9" s="101"/>
      <c r="EE9" s="101"/>
      <c r="EF9" s="101"/>
      <c r="EG9" s="101"/>
      <c r="EH9" s="101"/>
      <c r="EI9" s="101"/>
      <c r="EJ9" s="101"/>
      <c r="EK9" s="101"/>
      <c r="EL9" s="101"/>
      <c r="EM9" s="101"/>
      <c r="EN9" s="101"/>
      <c r="EO9" s="101"/>
      <c r="EP9" s="101"/>
      <c r="EQ9" s="101"/>
      <c r="ER9" s="101"/>
      <c r="ES9" s="101"/>
      <c r="ET9" s="101"/>
      <c r="EU9" s="101"/>
      <c r="EV9" s="101"/>
      <c r="EW9" s="101"/>
      <c r="EX9" s="101"/>
      <c r="EY9" s="101"/>
      <c r="EZ9" s="101"/>
      <c r="FA9" s="101"/>
      <c r="FB9" s="101"/>
      <c r="FC9" s="101"/>
      <c r="FD9" s="101"/>
      <c r="FE9" s="101"/>
      <c r="FF9" s="101"/>
      <c r="FG9" s="101"/>
      <c r="FH9" s="101"/>
      <c r="FI9" s="101"/>
      <c r="FJ9" s="101"/>
      <c r="FK9" s="101"/>
      <c r="FL9" s="101"/>
      <c r="FM9" s="101"/>
      <c r="FN9" s="101"/>
      <c r="FO9" s="101"/>
      <c r="FP9" s="101"/>
      <c r="FQ9" s="101"/>
      <c r="FR9" s="101"/>
      <c r="FS9" s="101"/>
      <c r="FT9" s="101"/>
      <c r="FU9" s="101"/>
      <c r="FV9" s="101"/>
      <c r="FW9" s="101"/>
      <c r="FX9" s="101"/>
      <c r="FY9" s="101"/>
      <c r="FZ9" s="101"/>
      <c r="GA9" s="101"/>
      <c r="GB9" s="101"/>
      <c r="GC9" s="101"/>
      <c r="GD9" s="101"/>
      <c r="GE9" s="101"/>
      <c r="GF9" s="101"/>
      <c r="GG9" s="101"/>
      <c r="GH9" s="101"/>
      <c r="GI9" s="101"/>
      <c r="GJ9" s="101"/>
      <c r="GK9" s="101"/>
      <c r="GL9" s="101"/>
      <c r="GM9" s="101"/>
      <c r="GN9" s="101"/>
      <c r="GO9" s="101"/>
      <c r="GP9" s="101"/>
      <c r="GQ9" s="101"/>
      <c r="GR9" s="101"/>
      <c r="GS9" s="101"/>
      <c r="GT9" s="101"/>
      <c r="GU9" s="101"/>
      <c r="GV9" s="101"/>
      <c r="GW9" s="101"/>
      <c r="GX9" s="101"/>
      <c r="GY9" s="101"/>
      <c r="GZ9" s="101"/>
      <c r="HA9" s="101"/>
      <c r="HB9" s="101"/>
      <c r="HC9" s="101"/>
      <c r="HD9" s="101"/>
      <c r="HE9" s="101"/>
      <c r="HF9" s="101"/>
      <c r="HG9" s="101"/>
      <c r="HH9" s="101"/>
      <c r="HI9" s="101"/>
      <c r="HJ9" s="101"/>
      <c r="HK9" s="101"/>
      <c r="HL9" s="101"/>
      <c r="HM9" s="101"/>
      <c r="HN9" s="101"/>
      <c r="HO9" s="101"/>
      <c r="HP9" s="101"/>
      <c r="HQ9" s="101"/>
      <c r="HR9" s="101"/>
      <c r="HS9" s="101"/>
      <c r="HT9" s="101"/>
      <c r="HU9" s="101"/>
      <c r="HV9" s="101"/>
      <c r="HW9" s="101"/>
      <c r="HX9" s="101"/>
      <c r="HY9" s="101"/>
      <c r="HZ9" s="101"/>
      <c r="IA9" s="101"/>
      <c r="IB9" s="101"/>
      <c r="IC9" s="101"/>
      <c r="ID9" s="101"/>
      <c r="IE9" s="101"/>
      <c r="IF9" s="101"/>
      <c r="IG9" s="101"/>
      <c r="IH9" s="101"/>
      <c r="II9" s="101"/>
      <c r="IJ9" s="101"/>
      <c r="IK9" s="101"/>
      <c r="IL9" s="101"/>
      <c r="IM9" s="101"/>
      <c r="IN9" s="101"/>
      <c r="IO9" s="101"/>
      <c r="IP9" s="101"/>
    </row>
    <row r="10" spans="1:250" ht="16.5" customHeight="1" x14ac:dyDescent="0.2">
      <c r="A10" s="706" t="s">
        <v>168</v>
      </c>
      <c r="B10" s="707"/>
      <c r="C10" s="708"/>
      <c r="D10" s="709"/>
      <c r="E10" s="710"/>
      <c r="F10" s="710"/>
      <c r="G10" s="763" t="s">
        <v>191</v>
      </c>
      <c r="H10" s="764"/>
      <c r="I10" s="764"/>
      <c r="J10" s="764"/>
      <c r="K10" s="764"/>
      <c r="L10" s="764"/>
      <c r="M10" s="764"/>
      <c r="N10" s="764"/>
      <c r="O10" s="764"/>
      <c r="P10" s="764"/>
      <c r="Q10" s="764"/>
      <c r="R10" s="765"/>
      <c r="T10" s="18"/>
      <c r="U10" s="18"/>
    </row>
    <row r="11" spans="1:250" s="25" customFormat="1" ht="11.25" customHeight="1" x14ac:dyDescent="0.2">
      <c r="A11" s="486" t="s">
        <v>170</v>
      </c>
      <c r="B11" s="487"/>
      <c r="C11" s="488"/>
      <c r="D11" s="720"/>
      <c r="E11" s="721"/>
      <c r="F11" s="721"/>
      <c r="G11" s="766"/>
      <c r="H11" s="767"/>
      <c r="I11" s="767"/>
      <c r="J11" s="767"/>
      <c r="K11" s="767"/>
      <c r="L11" s="767"/>
      <c r="M11" s="767"/>
      <c r="N11" s="767"/>
      <c r="O11" s="767"/>
      <c r="P11" s="767"/>
      <c r="Q11" s="767"/>
      <c r="R11" s="768"/>
    </row>
    <row r="12" spans="1:250" ht="12.75" customHeight="1" x14ac:dyDescent="0.2">
      <c r="A12" s="645" t="s">
        <v>171</v>
      </c>
      <c r="B12" s="646"/>
      <c r="C12" s="647"/>
      <c r="D12" s="722"/>
      <c r="E12" s="723"/>
      <c r="F12" s="723"/>
      <c r="G12" s="766"/>
      <c r="H12" s="767"/>
      <c r="I12" s="767"/>
      <c r="J12" s="767"/>
      <c r="K12" s="767"/>
      <c r="L12" s="767"/>
      <c r="M12" s="767"/>
      <c r="N12" s="767"/>
      <c r="O12" s="767"/>
      <c r="P12" s="767"/>
      <c r="Q12" s="767"/>
      <c r="R12" s="768"/>
      <c r="T12" s="18"/>
      <c r="U12" s="18"/>
    </row>
    <row r="13" spans="1:250" ht="21" customHeight="1" x14ac:dyDescent="0.2">
      <c r="A13" s="724" t="s">
        <v>172</v>
      </c>
      <c r="B13" s="725"/>
      <c r="C13" s="726"/>
      <c r="D13" s="727"/>
      <c r="E13" s="723"/>
      <c r="F13" s="723"/>
      <c r="G13" s="766"/>
      <c r="H13" s="767"/>
      <c r="I13" s="767"/>
      <c r="J13" s="767"/>
      <c r="K13" s="767"/>
      <c r="L13" s="767"/>
      <c r="M13" s="767"/>
      <c r="N13" s="767"/>
      <c r="O13" s="767"/>
      <c r="P13" s="767"/>
      <c r="Q13" s="767"/>
      <c r="R13" s="768"/>
      <c r="T13" s="18"/>
      <c r="U13" s="18"/>
    </row>
    <row r="14" spans="1:250" ht="15.75" customHeight="1" x14ac:dyDescent="0.2">
      <c r="A14" s="645" t="s">
        <v>12</v>
      </c>
      <c r="B14" s="646"/>
      <c r="C14" s="647"/>
      <c r="D14" s="722"/>
      <c r="E14" s="723"/>
      <c r="F14" s="723"/>
      <c r="G14" s="766"/>
      <c r="H14" s="767"/>
      <c r="I14" s="767"/>
      <c r="J14" s="767"/>
      <c r="K14" s="767"/>
      <c r="L14" s="767"/>
      <c r="M14" s="767"/>
      <c r="N14" s="767"/>
      <c r="O14" s="767"/>
      <c r="P14" s="767"/>
      <c r="Q14" s="767"/>
      <c r="R14" s="768"/>
      <c r="T14" s="18"/>
      <c r="U14" s="18"/>
    </row>
    <row r="15" spans="1:250" s="183" customFormat="1" ht="26.25" customHeight="1" x14ac:dyDescent="0.2">
      <c r="A15" s="772" t="s">
        <v>173</v>
      </c>
      <c r="B15" s="773"/>
      <c r="C15" s="774"/>
      <c r="D15" s="775"/>
      <c r="E15" s="723"/>
      <c r="F15" s="723"/>
      <c r="G15" s="766"/>
      <c r="H15" s="767"/>
      <c r="I15" s="767"/>
      <c r="J15" s="767"/>
      <c r="K15" s="767"/>
      <c r="L15" s="767"/>
      <c r="M15" s="767"/>
      <c r="N15" s="767"/>
      <c r="O15" s="767"/>
      <c r="P15" s="767"/>
      <c r="Q15" s="767"/>
      <c r="R15" s="768"/>
    </row>
    <row r="16" spans="1:250" s="183" customFormat="1" ht="11.25" customHeight="1" x14ac:dyDescent="0.2">
      <c r="A16" s="645" t="s">
        <v>174</v>
      </c>
      <c r="B16" s="646"/>
      <c r="C16" s="647"/>
      <c r="D16" s="722"/>
      <c r="E16" s="723"/>
      <c r="F16" s="723"/>
      <c r="G16" s="766"/>
      <c r="H16" s="767"/>
      <c r="I16" s="767"/>
      <c r="J16" s="767"/>
      <c r="K16" s="767"/>
      <c r="L16" s="767"/>
      <c r="M16" s="767"/>
      <c r="N16" s="767"/>
      <c r="O16" s="767"/>
      <c r="P16" s="767"/>
      <c r="Q16" s="767"/>
      <c r="R16" s="768"/>
    </row>
    <row r="17" spans="1:25" s="183" customFormat="1" ht="12" customHeight="1" thickBot="1" x14ac:dyDescent="0.25">
      <c r="A17" s="670" t="s">
        <v>175</v>
      </c>
      <c r="B17" s="671"/>
      <c r="C17" s="672"/>
      <c r="D17" s="728"/>
      <c r="E17" s="729"/>
      <c r="F17" s="729"/>
      <c r="G17" s="769"/>
      <c r="H17" s="770"/>
      <c r="I17" s="770"/>
      <c r="J17" s="770"/>
      <c r="K17" s="770"/>
      <c r="L17" s="770"/>
      <c r="M17" s="770"/>
      <c r="N17" s="770"/>
      <c r="O17" s="770"/>
      <c r="P17" s="770"/>
      <c r="Q17" s="770"/>
      <c r="R17" s="771"/>
    </row>
    <row r="18" spans="1:25" s="183" customFormat="1" ht="11.25" x14ac:dyDescent="0.2">
      <c r="A18" s="101"/>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row>
    <row r="19" spans="1:25" s="183" customFormat="1" ht="11.25" x14ac:dyDescent="0.2">
      <c r="A19" s="545" t="s">
        <v>109</v>
      </c>
      <c r="B19" s="546"/>
      <c r="C19" s="546"/>
      <c r="D19" s="546"/>
      <c r="E19" s="546"/>
      <c r="F19" s="546"/>
      <c r="G19" s="546"/>
      <c r="H19" s="546"/>
      <c r="I19" s="546"/>
      <c r="J19" s="546"/>
      <c r="K19" s="546"/>
      <c r="L19" s="546"/>
      <c r="M19" s="546"/>
      <c r="N19" s="546"/>
      <c r="O19" s="546"/>
      <c r="P19" s="546"/>
      <c r="Q19" s="546"/>
      <c r="R19" s="546"/>
      <c r="S19" s="18"/>
      <c r="T19" s="18"/>
      <c r="U19" s="18"/>
      <c r="V19" s="18"/>
      <c r="W19" s="18"/>
      <c r="X19" s="18"/>
      <c r="Y19" s="18"/>
    </row>
    <row r="20" spans="1:25" s="183" customFormat="1" ht="12" thickBot="1" x14ac:dyDescent="0.25">
      <c r="A20" s="553"/>
      <c r="B20" s="554"/>
      <c r="C20" s="554"/>
      <c r="D20" s="554"/>
      <c r="E20" s="554"/>
      <c r="F20" s="554"/>
      <c r="G20" s="554"/>
      <c r="H20" s="554"/>
      <c r="I20" s="554"/>
      <c r="J20" s="554"/>
      <c r="K20" s="554"/>
      <c r="L20" s="554"/>
      <c r="M20" s="554"/>
      <c r="N20" s="554"/>
      <c r="O20" s="554"/>
      <c r="P20" s="554"/>
      <c r="Q20" s="554"/>
      <c r="R20" s="554"/>
      <c r="S20" s="25"/>
      <c r="T20" s="25"/>
      <c r="U20" s="25"/>
      <c r="V20" s="25"/>
      <c r="W20" s="25"/>
      <c r="X20" s="25"/>
      <c r="Y20" s="25"/>
    </row>
    <row r="21" spans="1:25" s="183" customFormat="1" ht="23.25" thickBot="1" x14ac:dyDescent="0.25">
      <c r="A21" s="547"/>
      <c r="B21" s="548"/>
      <c r="C21" s="549"/>
      <c r="D21" s="505"/>
      <c r="E21" s="550" t="s">
        <v>158</v>
      </c>
      <c r="F21" s="551"/>
      <c r="G21" s="551"/>
      <c r="H21" s="551"/>
      <c r="I21" s="551"/>
      <c r="J21" s="552"/>
      <c r="K21" s="550" t="s">
        <v>117</v>
      </c>
      <c r="L21" s="551"/>
      <c r="M21" s="551"/>
      <c r="N21" s="551"/>
      <c r="O21" s="551"/>
      <c r="P21" s="551"/>
      <c r="Q21" s="552"/>
      <c r="R21" s="174" t="s">
        <v>108</v>
      </c>
      <c r="S21" s="18"/>
      <c r="T21" s="18"/>
      <c r="U21" s="18"/>
      <c r="V21" s="18"/>
      <c r="W21" s="18"/>
      <c r="X21" s="18"/>
      <c r="Y21" s="18"/>
    </row>
    <row r="22" spans="1:25" s="183" customFormat="1" ht="13.5" customHeight="1" x14ac:dyDescent="0.2">
      <c r="A22" s="175"/>
      <c r="B22" s="355"/>
      <c r="C22" s="176"/>
      <c r="D22" s="177"/>
      <c r="E22" s="175"/>
      <c r="F22" s="176"/>
      <c r="G22" s="176"/>
      <c r="H22" s="176"/>
      <c r="I22" s="176"/>
      <c r="J22" s="178"/>
      <c r="K22" s="175"/>
      <c r="L22" s="176"/>
      <c r="M22" s="176"/>
      <c r="N22" s="176"/>
      <c r="O22" s="176"/>
      <c r="P22" s="176"/>
      <c r="Q22" s="178"/>
      <c r="R22" s="179"/>
      <c r="S22" s="18"/>
      <c r="T22" s="18"/>
      <c r="U22" s="18"/>
      <c r="V22" s="18"/>
      <c r="W22" s="18"/>
      <c r="X22" s="18"/>
      <c r="Y22" s="18"/>
    </row>
    <row r="23" spans="1:25" s="183" customFormat="1" ht="34.5" customHeight="1" thickBot="1" x14ac:dyDescent="0.25">
      <c r="A23" s="539" t="s">
        <v>99</v>
      </c>
      <c r="B23" s="540"/>
      <c r="C23" s="541"/>
      <c r="D23" s="542"/>
      <c r="E23" s="180" t="s">
        <v>1</v>
      </c>
      <c r="F23" s="181" t="s">
        <v>2</v>
      </c>
      <c r="G23" s="181" t="s">
        <v>3</v>
      </c>
      <c r="H23" s="181" t="s">
        <v>5</v>
      </c>
      <c r="I23" s="181" t="s">
        <v>62</v>
      </c>
      <c r="J23" s="182" t="s">
        <v>63</v>
      </c>
      <c r="K23" s="180" t="s">
        <v>1</v>
      </c>
      <c r="L23" s="181" t="s">
        <v>2</v>
      </c>
      <c r="M23" s="181" t="s">
        <v>3</v>
      </c>
      <c r="N23" s="181" t="s">
        <v>5</v>
      </c>
      <c r="O23" s="181" t="s">
        <v>62</v>
      </c>
      <c r="P23" s="181" t="s">
        <v>63</v>
      </c>
      <c r="Q23" s="182" t="s">
        <v>19</v>
      </c>
      <c r="R23" s="174"/>
    </row>
    <row r="24" spans="1:25" s="183" customFormat="1" ht="12" x14ac:dyDescent="0.2">
      <c r="A24" s="558"/>
      <c r="B24" s="559"/>
      <c r="C24" s="560"/>
      <c r="D24" s="561"/>
      <c r="E24" s="184"/>
      <c r="F24" s="185"/>
      <c r="G24" s="185"/>
      <c r="H24" s="185"/>
      <c r="I24" s="185"/>
      <c r="J24" s="186"/>
      <c r="K24" s="43"/>
      <c r="L24" s="44"/>
      <c r="M24" s="44"/>
      <c r="N24" s="44"/>
      <c r="O24" s="44"/>
      <c r="P24" s="44"/>
      <c r="Q24" s="245">
        <f t="shared" ref="Q24:Q55" si="0">$K$24:$K$74+$L$24:$L$74+$M$24:$M$74+$N$24:$N$74+$O$24:$O$74+$P$24:$P$74</f>
        <v>0</v>
      </c>
      <c r="R24" s="340">
        <f t="shared" ref="R24:R55" si="1">($E$24:$E$74*$K$24:$K$74+$F$24:$F$74*$L$24:$L$74+$G$24:$G$74*$M$24:$M$74+$H$24:$H$74*$N$24:$N$74+$I$24:$I$74*$O$24:$O$74+$J$24:$J$74*$P$24:$P$74)/12</f>
        <v>0</v>
      </c>
    </row>
    <row r="25" spans="1:25" s="183" customFormat="1" ht="12" x14ac:dyDescent="0.2">
      <c r="A25" s="535"/>
      <c r="B25" s="536"/>
      <c r="C25" s="537"/>
      <c r="D25" s="538"/>
      <c r="E25" s="187"/>
      <c r="F25" s="188"/>
      <c r="G25" s="188"/>
      <c r="H25" s="188"/>
      <c r="I25" s="188"/>
      <c r="J25" s="189"/>
      <c r="K25" s="54"/>
      <c r="L25" s="55"/>
      <c r="M25" s="55"/>
      <c r="N25" s="55"/>
      <c r="O25" s="55"/>
      <c r="P25" s="55"/>
      <c r="Q25" s="246">
        <f t="shared" si="0"/>
        <v>0</v>
      </c>
      <c r="R25" s="339">
        <f t="shared" si="1"/>
        <v>0</v>
      </c>
    </row>
    <row r="26" spans="1:25" s="183" customFormat="1" ht="12" x14ac:dyDescent="0.2">
      <c r="A26" s="535"/>
      <c r="B26" s="536"/>
      <c r="C26" s="537"/>
      <c r="D26" s="538"/>
      <c r="E26" s="187"/>
      <c r="F26" s="188"/>
      <c r="G26" s="188"/>
      <c r="H26" s="188"/>
      <c r="I26" s="188"/>
      <c r="J26" s="189"/>
      <c r="K26" s="54"/>
      <c r="L26" s="55"/>
      <c r="M26" s="55"/>
      <c r="N26" s="55"/>
      <c r="O26" s="55"/>
      <c r="P26" s="55"/>
      <c r="Q26" s="246">
        <f t="shared" si="0"/>
        <v>0</v>
      </c>
      <c r="R26" s="339">
        <f t="shared" si="1"/>
        <v>0</v>
      </c>
    </row>
    <row r="27" spans="1:25" s="183" customFormat="1" ht="12" x14ac:dyDescent="0.2">
      <c r="A27" s="535"/>
      <c r="B27" s="536"/>
      <c r="C27" s="537"/>
      <c r="D27" s="538"/>
      <c r="E27" s="187"/>
      <c r="F27" s="188"/>
      <c r="G27" s="188"/>
      <c r="H27" s="188"/>
      <c r="I27" s="188"/>
      <c r="J27" s="189"/>
      <c r="K27" s="54"/>
      <c r="L27" s="55"/>
      <c r="M27" s="55"/>
      <c r="N27" s="55"/>
      <c r="O27" s="55"/>
      <c r="P27" s="55"/>
      <c r="Q27" s="246">
        <f t="shared" si="0"/>
        <v>0</v>
      </c>
      <c r="R27" s="339">
        <f t="shared" si="1"/>
        <v>0</v>
      </c>
    </row>
    <row r="28" spans="1:25" s="183" customFormat="1" ht="12" x14ac:dyDescent="0.2">
      <c r="A28" s="535"/>
      <c r="B28" s="536"/>
      <c r="C28" s="537"/>
      <c r="D28" s="538"/>
      <c r="E28" s="187"/>
      <c r="F28" s="188"/>
      <c r="G28" s="188"/>
      <c r="H28" s="188"/>
      <c r="I28" s="188"/>
      <c r="J28" s="189"/>
      <c r="K28" s="54"/>
      <c r="L28" s="55"/>
      <c r="M28" s="55"/>
      <c r="N28" s="55"/>
      <c r="O28" s="55"/>
      <c r="P28" s="55"/>
      <c r="Q28" s="246">
        <f t="shared" si="0"/>
        <v>0</v>
      </c>
      <c r="R28" s="339">
        <f t="shared" si="1"/>
        <v>0</v>
      </c>
    </row>
    <row r="29" spans="1:25" s="183" customFormat="1" ht="12" x14ac:dyDescent="0.2">
      <c r="A29" s="535"/>
      <c r="B29" s="536"/>
      <c r="C29" s="537"/>
      <c r="D29" s="538"/>
      <c r="E29" s="187"/>
      <c r="F29" s="188"/>
      <c r="G29" s="188"/>
      <c r="H29" s="188"/>
      <c r="I29" s="188"/>
      <c r="J29" s="189"/>
      <c r="K29" s="54"/>
      <c r="L29" s="55"/>
      <c r="M29" s="55"/>
      <c r="N29" s="55"/>
      <c r="O29" s="55"/>
      <c r="P29" s="55"/>
      <c r="Q29" s="246">
        <f t="shared" si="0"/>
        <v>0</v>
      </c>
      <c r="R29" s="339">
        <f t="shared" si="1"/>
        <v>0</v>
      </c>
    </row>
    <row r="30" spans="1:25" s="183" customFormat="1" ht="12" x14ac:dyDescent="0.2">
      <c r="A30" s="535"/>
      <c r="B30" s="536"/>
      <c r="C30" s="537"/>
      <c r="D30" s="538"/>
      <c r="E30" s="187"/>
      <c r="F30" s="188"/>
      <c r="G30" s="188"/>
      <c r="H30" s="188"/>
      <c r="I30" s="188"/>
      <c r="J30" s="189"/>
      <c r="K30" s="54"/>
      <c r="L30" s="55"/>
      <c r="M30" s="55"/>
      <c r="N30" s="55"/>
      <c r="O30" s="55"/>
      <c r="P30" s="55"/>
      <c r="Q30" s="246">
        <f t="shared" si="0"/>
        <v>0</v>
      </c>
      <c r="R30" s="339">
        <f t="shared" si="1"/>
        <v>0</v>
      </c>
    </row>
    <row r="31" spans="1:25" s="183" customFormat="1" ht="12" x14ac:dyDescent="0.2">
      <c r="A31" s="535"/>
      <c r="B31" s="536"/>
      <c r="C31" s="537"/>
      <c r="D31" s="538"/>
      <c r="E31" s="187"/>
      <c r="F31" s="188"/>
      <c r="G31" s="188"/>
      <c r="H31" s="188"/>
      <c r="I31" s="188"/>
      <c r="J31" s="189"/>
      <c r="K31" s="54"/>
      <c r="L31" s="55"/>
      <c r="M31" s="55"/>
      <c r="N31" s="55"/>
      <c r="O31" s="55"/>
      <c r="P31" s="55"/>
      <c r="Q31" s="246">
        <f t="shared" si="0"/>
        <v>0</v>
      </c>
      <c r="R31" s="339">
        <f t="shared" si="1"/>
        <v>0</v>
      </c>
    </row>
    <row r="32" spans="1:25" s="183" customFormat="1" ht="12" x14ac:dyDescent="0.2">
      <c r="A32" s="535"/>
      <c r="B32" s="536"/>
      <c r="C32" s="537"/>
      <c r="D32" s="538"/>
      <c r="E32" s="187"/>
      <c r="F32" s="188"/>
      <c r="G32" s="188"/>
      <c r="H32" s="188"/>
      <c r="I32" s="188"/>
      <c r="J32" s="189"/>
      <c r="K32" s="54"/>
      <c r="L32" s="55"/>
      <c r="M32" s="55"/>
      <c r="N32" s="55"/>
      <c r="O32" s="55"/>
      <c r="P32" s="55"/>
      <c r="Q32" s="246">
        <f t="shared" si="0"/>
        <v>0</v>
      </c>
      <c r="R32" s="339">
        <f t="shared" si="1"/>
        <v>0</v>
      </c>
    </row>
    <row r="33" spans="1:18" s="183" customFormat="1" ht="12" x14ac:dyDescent="0.2">
      <c r="A33" s="535"/>
      <c r="B33" s="536"/>
      <c r="C33" s="537"/>
      <c r="D33" s="538"/>
      <c r="E33" s="187"/>
      <c r="F33" s="188"/>
      <c r="G33" s="188"/>
      <c r="H33" s="188"/>
      <c r="I33" s="188"/>
      <c r="J33" s="189"/>
      <c r="K33" s="54"/>
      <c r="L33" s="55"/>
      <c r="M33" s="55"/>
      <c r="N33" s="55"/>
      <c r="O33" s="55"/>
      <c r="P33" s="55"/>
      <c r="Q33" s="246">
        <f t="shared" si="0"/>
        <v>0</v>
      </c>
      <c r="R33" s="339">
        <f t="shared" si="1"/>
        <v>0</v>
      </c>
    </row>
    <row r="34" spans="1:18" s="183" customFormat="1" ht="12" x14ac:dyDescent="0.2">
      <c r="A34" s="535"/>
      <c r="B34" s="536"/>
      <c r="C34" s="537"/>
      <c r="D34" s="538"/>
      <c r="E34" s="187"/>
      <c r="F34" s="188"/>
      <c r="G34" s="188"/>
      <c r="H34" s="188"/>
      <c r="I34" s="188"/>
      <c r="J34" s="189"/>
      <c r="K34" s="54"/>
      <c r="L34" s="55"/>
      <c r="M34" s="55"/>
      <c r="N34" s="55"/>
      <c r="O34" s="55"/>
      <c r="P34" s="55"/>
      <c r="Q34" s="246">
        <f t="shared" si="0"/>
        <v>0</v>
      </c>
      <c r="R34" s="339">
        <f t="shared" si="1"/>
        <v>0</v>
      </c>
    </row>
    <row r="35" spans="1:18" s="183" customFormat="1" ht="12" x14ac:dyDescent="0.2">
      <c r="A35" s="535"/>
      <c r="B35" s="536"/>
      <c r="C35" s="537"/>
      <c r="D35" s="538"/>
      <c r="E35" s="187"/>
      <c r="F35" s="188"/>
      <c r="G35" s="188"/>
      <c r="H35" s="188"/>
      <c r="I35" s="188"/>
      <c r="J35" s="189"/>
      <c r="K35" s="54"/>
      <c r="L35" s="55"/>
      <c r="M35" s="55"/>
      <c r="N35" s="55"/>
      <c r="O35" s="55"/>
      <c r="P35" s="55"/>
      <c r="Q35" s="246">
        <f t="shared" si="0"/>
        <v>0</v>
      </c>
      <c r="R35" s="339">
        <f t="shared" si="1"/>
        <v>0</v>
      </c>
    </row>
    <row r="36" spans="1:18" s="183" customFormat="1" ht="12" x14ac:dyDescent="0.2">
      <c r="A36" s="535"/>
      <c r="B36" s="536"/>
      <c r="C36" s="537"/>
      <c r="D36" s="538"/>
      <c r="E36" s="187"/>
      <c r="F36" s="188"/>
      <c r="G36" s="188"/>
      <c r="H36" s="188"/>
      <c r="I36" s="188"/>
      <c r="J36" s="189"/>
      <c r="K36" s="54"/>
      <c r="L36" s="55"/>
      <c r="M36" s="55"/>
      <c r="N36" s="55"/>
      <c r="O36" s="55"/>
      <c r="P36" s="55"/>
      <c r="Q36" s="246">
        <f t="shared" si="0"/>
        <v>0</v>
      </c>
      <c r="R36" s="339">
        <f t="shared" si="1"/>
        <v>0</v>
      </c>
    </row>
    <row r="37" spans="1:18" s="183" customFormat="1" ht="12" x14ac:dyDescent="0.2">
      <c r="A37" s="535"/>
      <c r="B37" s="536"/>
      <c r="C37" s="537"/>
      <c r="D37" s="538"/>
      <c r="E37" s="187"/>
      <c r="F37" s="188"/>
      <c r="G37" s="188"/>
      <c r="H37" s="188"/>
      <c r="I37" s="188"/>
      <c r="J37" s="189"/>
      <c r="K37" s="54"/>
      <c r="L37" s="55"/>
      <c r="M37" s="55"/>
      <c r="N37" s="55"/>
      <c r="O37" s="55"/>
      <c r="P37" s="55"/>
      <c r="Q37" s="246">
        <f t="shared" si="0"/>
        <v>0</v>
      </c>
      <c r="R37" s="339">
        <f t="shared" si="1"/>
        <v>0</v>
      </c>
    </row>
    <row r="38" spans="1:18" s="183" customFormat="1" ht="12" x14ac:dyDescent="0.2">
      <c r="A38" s="535"/>
      <c r="B38" s="536"/>
      <c r="C38" s="537"/>
      <c r="D38" s="538"/>
      <c r="E38" s="187"/>
      <c r="F38" s="188"/>
      <c r="G38" s="188"/>
      <c r="H38" s="188"/>
      <c r="I38" s="188"/>
      <c r="J38" s="189"/>
      <c r="K38" s="54"/>
      <c r="L38" s="55"/>
      <c r="M38" s="55"/>
      <c r="N38" s="55"/>
      <c r="O38" s="55"/>
      <c r="P38" s="55"/>
      <c r="Q38" s="246">
        <f t="shared" si="0"/>
        <v>0</v>
      </c>
      <c r="R38" s="339">
        <f t="shared" si="1"/>
        <v>0</v>
      </c>
    </row>
    <row r="39" spans="1:18" s="183" customFormat="1" ht="12" x14ac:dyDescent="0.2">
      <c r="A39" s="535"/>
      <c r="B39" s="536"/>
      <c r="C39" s="537"/>
      <c r="D39" s="538"/>
      <c r="E39" s="187"/>
      <c r="F39" s="188"/>
      <c r="G39" s="188"/>
      <c r="H39" s="188"/>
      <c r="I39" s="188"/>
      <c r="J39" s="189"/>
      <c r="K39" s="54"/>
      <c r="L39" s="55"/>
      <c r="M39" s="55"/>
      <c r="N39" s="55"/>
      <c r="O39" s="55"/>
      <c r="P39" s="55"/>
      <c r="Q39" s="246">
        <f t="shared" si="0"/>
        <v>0</v>
      </c>
      <c r="R39" s="339">
        <f t="shared" si="1"/>
        <v>0</v>
      </c>
    </row>
    <row r="40" spans="1:18" s="183" customFormat="1" ht="12" x14ac:dyDescent="0.2">
      <c r="A40" s="535"/>
      <c r="B40" s="536"/>
      <c r="C40" s="537"/>
      <c r="D40" s="538"/>
      <c r="E40" s="187"/>
      <c r="F40" s="188"/>
      <c r="G40" s="188"/>
      <c r="H40" s="188"/>
      <c r="I40" s="188"/>
      <c r="J40" s="189"/>
      <c r="K40" s="54"/>
      <c r="L40" s="55"/>
      <c r="M40" s="55"/>
      <c r="N40" s="55"/>
      <c r="O40" s="55"/>
      <c r="P40" s="55"/>
      <c r="Q40" s="246">
        <f t="shared" si="0"/>
        <v>0</v>
      </c>
      <c r="R40" s="339">
        <f t="shared" si="1"/>
        <v>0</v>
      </c>
    </row>
    <row r="41" spans="1:18" s="183" customFormat="1" ht="12" x14ac:dyDescent="0.2">
      <c r="A41" s="535"/>
      <c r="B41" s="536"/>
      <c r="C41" s="537"/>
      <c r="D41" s="538"/>
      <c r="E41" s="187"/>
      <c r="F41" s="188"/>
      <c r="G41" s="188"/>
      <c r="H41" s="188"/>
      <c r="I41" s="188"/>
      <c r="J41" s="189"/>
      <c r="K41" s="54"/>
      <c r="L41" s="55"/>
      <c r="M41" s="55"/>
      <c r="N41" s="55"/>
      <c r="O41" s="55"/>
      <c r="P41" s="55"/>
      <c r="Q41" s="246">
        <f t="shared" si="0"/>
        <v>0</v>
      </c>
      <c r="R41" s="339">
        <f t="shared" si="1"/>
        <v>0</v>
      </c>
    </row>
    <row r="42" spans="1:18" s="183" customFormat="1" ht="12" x14ac:dyDescent="0.2">
      <c r="A42" s="535"/>
      <c r="B42" s="536"/>
      <c r="C42" s="537"/>
      <c r="D42" s="538"/>
      <c r="E42" s="187"/>
      <c r="F42" s="188"/>
      <c r="G42" s="188"/>
      <c r="H42" s="188"/>
      <c r="I42" s="188"/>
      <c r="J42" s="189"/>
      <c r="K42" s="54"/>
      <c r="L42" s="55"/>
      <c r="M42" s="55"/>
      <c r="N42" s="55"/>
      <c r="O42" s="55"/>
      <c r="P42" s="55"/>
      <c r="Q42" s="246">
        <f t="shared" si="0"/>
        <v>0</v>
      </c>
      <c r="R42" s="339">
        <f t="shared" si="1"/>
        <v>0</v>
      </c>
    </row>
    <row r="43" spans="1:18" s="183" customFormat="1" ht="12" x14ac:dyDescent="0.2">
      <c r="A43" s="535"/>
      <c r="B43" s="536"/>
      <c r="C43" s="537"/>
      <c r="D43" s="538"/>
      <c r="E43" s="187"/>
      <c r="F43" s="188"/>
      <c r="G43" s="188"/>
      <c r="H43" s="188"/>
      <c r="I43" s="188"/>
      <c r="J43" s="189"/>
      <c r="K43" s="54"/>
      <c r="L43" s="55"/>
      <c r="M43" s="55"/>
      <c r="N43" s="55"/>
      <c r="O43" s="55"/>
      <c r="P43" s="55"/>
      <c r="Q43" s="246">
        <f t="shared" si="0"/>
        <v>0</v>
      </c>
      <c r="R43" s="339">
        <f t="shared" si="1"/>
        <v>0</v>
      </c>
    </row>
    <row r="44" spans="1:18" s="183" customFormat="1" ht="12" x14ac:dyDescent="0.2">
      <c r="A44" s="535"/>
      <c r="B44" s="536"/>
      <c r="C44" s="537"/>
      <c r="D44" s="538"/>
      <c r="E44" s="187"/>
      <c r="F44" s="188"/>
      <c r="G44" s="188"/>
      <c r="H44" s="188"/>
      <c r="I44" s="188"/>
      <c r="J44" s="189"/>
      <c r="K44" s="54"/>
      <c r="L44" s="55"/>
      <c r="M44" s="55"/>
      <c r="N44" s="55"/>
      <c r="O44" s="55"/>
      <c r="P44" s="55"/>
      <c r="Q44" s="246">
        <f t="shared" si="0"/>
        <v>0</v>
      </c>
      <c r="R44" s="339">
        <f t="shared" si="1"/>
        <v>0</v>
      </c>
    </row>
    <row r="45" spans="1:18" s="183" customFormat="1" ht="12" x14ac:dyDescent="0.2">
      <c r="A45" s="535"/>
      <c r="B45" s="536"/>
      <c r="C45" s="537"/>
      <c r="D45" s="538"/>
      <c r="E45" s="187"/>
      <c r="F45" s="188"/>
      <c r="G45" s="188"/>
      <c r="H45" s="188"/>
      <c r="I45" s="188"/>
      <c r="J45" s="189"/>
      <c r="K45" s="54"/>
      <c r="L45" s="55"/>
      <c r="M45" s="55"/>
      <c r="N45" s="55"/>
      <c r="O45" s="55"/>
      <c r="P45" s="55"/>
      <c r="Q45" s="246">
        <f t="shared" si="0"/>
        <v>0</v>
      </c>
      <c r="R45" s="339">
        <f t="shared" si="1"/>
        <v>0</v>
      </c>
    </row>
    <row r="46" spans="1:18" s="183" customFormat="1" ht="12" x14ac:dyDescent="0.2">
      <c r="A46" s="535"/>
      <c r="B46" s="536"/>
      <c r="C46" s="537"/>
      <c r="D46" s="538"/>
      <c r="E46" s="187"/>
      <c r="F46" s="188"/>
      <c r="G46" s="188"/>
      <c r="H46" s="188"/>
      <c r="I46" s="188"/>
      <c r="J46" s="189"/>
      <c r="K46" s="54"/>
      <c r="L46" s="55"/>
      <c r="M46" s="55"/>
      <c r="N46" s="55"/>
      <c r="O46" s="55"/>
      <c r="P46" s="55"/>
      <c r="Q46" s="246">
        <f t="shared" si="0"/>
        <v>0</v>
      </c>
      <c r="R46" s="339">
        <f t="shared" si="1"/>
        <v>0</v>
      </c>
    </row>
    <row r="47" spans="1:18" s="183" customFormat="1" ht="12" x14ac:dyDescent="0.2">
      <c r="A47" s="535"/>
      <c r="B47" s="536"/>
      <c r="C47" s="537"/>
      <c r="D47" s="538"/>
      <c r="E47" s="187"/>
      <c r="F47" s="188"/>
      <c r="G47" s="188"/>
      <c r="H47" s="188"/>
      <c r="I47" s="188"/>
      <c r="J47" s="189"/>
      <c r="K47" s="54"/>
      <c r="L47" s="55"/>
      <c r="M47" s="55"/>
      <c r="N47" s="55"/>
      <c r="O47" s="55"/>
      <c r="P47" s="55"/>
      <c r="Q47" s="246">
        <f t="shared" si="0"/>
        <v>0</v>
      </c>
      <c r="R47" s="339">
        <f t="shared" si="1"/>
        <v>0</v>
      </c>
    </row>
    <row r="48" spans="1:18" s="183" customFormat="1" ht="12" x14ac:dyDescent="0.2">
      <c r="A48" s="535"/>
      <c r="B48" s="536"/>
      <c r="C48" s="537"/>
      <c r="D48" s="538"/>
      <c r="E48" s="187"/>
      <c r="F48" s="188"/>
      <c r="G48" s="188"/>
      <c r="H48" s="188"/>
      <c r="I48" s="188"/>
      <c r="J48" s="189"/>
      <c r="K48" s="54"/>
      <c r="L48" s="55"/>
      <c r="M48" s="55"/>
      <c r="N48" s="55"/>
      <c r="O48" s="55"/>
      <c r="P48" s="55"/>
      <c r="Q48" s="246">
        <f t="shared" si="0"/>
        <v>0</v>
      </c>
      <c r="R48" s="339">
        <f t="shared" si="1"/>
        <v>0</v>
      </c>
    </row>
    <row r="49" spans="1:18" s="183" customFormat="1" ht="12" x14ac:dyDescent="0.2">
      <c r="A49" s="535"/>
      <c r="B49" s="536"/>
      <c r="C49" s="537"/>
      <c r="D49" s="538"/>
      <c r="E49" s="187"/>
      <c r="F49" s="188"/>
      <c r="G49" s="188"/>
      <c r="H49" s="188"/>
      <c r="I49" s="188"/>
      <c r="J49" s="189"/>
      <c r="K49" s="54"/>
      <c r="L49" s="55"/>
      <c r="M49" s="55"/>
      <c r="N49" s="55"/>
      <c r="O49" s="55"/>
      <c r="P49" s="55"/>
      <c r="Q49" s="246">
        <f t="shared" si="0"/>
        <v>0</v>
      </c>
      <c r="R49" s="339">
        <f t="shared" si="1"/>
        <v>0</v>
      </c>
    </row>
    <row r="50" spans="1:18" s="183" customFormat="1" ht="12" x14ac:dyDescent="0.2">
      <c r="A50" s="535"/>
      <c r="B50" s="536"/>
      <c r="C50" s="537"/>
      <c r="D50" s="538"/>
      <c r="E50" s="187"/>
      <c r="F50" s="188"/>
      <c r="G50" s="188"/>
      <c r="H50" s="188"/>
      <c r="I50" s="188"/>
      <c r="J50" s="189"/>
      <c r="K50" s="54"/>
      <c r="L50" s="55"/>
      <c r="M50" s="55"/>
      <c r="N50" s="55"/>
      <c r="O50" s="55"/>
      <c r="P50" s="55"/>
      <c r="Q50" s="246">
        <f t="shared" si="0"/>
        <v>0</v>
      </c>
      <c r="R50" s="339">
        <f t="shared" si="1"/>
        <v>0</v>
      </c>
    </row>
    <row r="51" spans="1:18" s="183" customFormat="1" ht="12" x14ac:dyDescent="0.2">
      <c r="A51" s="535"/>
      <c r="B51" s="536"/>
      <c r="C51" s="537"/>
      <c r="D51" s="538"/>
      <c r="E51" s="187"/>
      <c r="F51" s="188"/>
      <c r="G51" s="188"/>
      <c r="H51" s="188"/>
      <c r="I51" s="188"/>
      <c r="J51" s="189"/>
      <c r="K51" s="54"/>
      <c r="L51" s="55"/>
      <c r="M51" s="55"/>
      <c r="N51" s="55"/>
      <c r="O51" s="55"/>
      <c r="P51" s="55"/>
      <c r="Q51" s="246">
        <f t="shared" si="0"/>
        <v>0</v>
      </c>
      <c r="R51" s="339">
        <f t="shared" si="1"/>
        <v>0</v>
      </c>
    </row>
    <row r="52" spans="1:18" s="183" customFormat="1" ht="12" x14ac:dyDescent="0.2">
      <c r="A52" s="535"/>
      <c r="B52" s="536"/>
      <c r="C52" s="537"/>
      <c r="D52" s="538"/>
      <c r="E52" s="187"/>
      <c r="F52" s="188"/>
      <c r="G52" s="188"/>
      <c r="H52" s="188"/>
      <c r="I52" s="188"/>
      <c r="J52" s="189"/>
      <c r="K52" s="54"/>
      <c r="L52" s="55"/>
      <c r="M52" s="55"/>
      <c r="N52" s="55"/>
      <c r="O52" s="55"/>
      <c r="P52" s="55"/>
      <c r="Q52" s="246">
        <f t="shared" si="0"/>
        <v>0</v>
      </c>
      <c r="R52" s="339">
        <f t="shared" si="1"/>
        <v>0</v>
      </c>
    </row>
    <row r="53" spans="1:18" s="183" customFormat="1" ht="12" x14ac:dyDescent="0.2">
      <c r="A53" s="535"/>
      <c r="B53" s="536"/>
      <c r="C53" s="537"/>
      <c r="D53" s="538"/>
      <c r="E53" s="187"/>
      <c r="F53" s="188"/>
      <c r="G53" s="188"/>
      <c r="H53" s="188"/>
      <c r="I53" s="188"/>
      <c r="J53" s="189"/>
      <c r="K53" s="54"/>
      <c r="L53" s="55"/>
      <c r="M53" s="55"/>
      <c r="N53" s="55"/>
      <c r="O53" s="55"/>
      <c r="P53" s="55"/>
      <c r="Q53" s="246">
        <f t="shared" si="0"/>
        <v>0</v>
      </c>
      <c r="R53" s="339">
        <f t="shared" si="1"/>
        <v>0</v>
      </c>
    </row>
    <row r="54" spans="1:18" s="183" customFormat="1" ht="12" x14ac:dyDescent="0.2">
      <c r="A54" s="535"/>
      <c r="B54" s="536"/>
      <c r="C54" s="537"/>
      <c r="D54" s="538"/>
      <c r="E54" s="187"/>
      <c r="F54" s="188"/>
      <c r="G54" s="188"/>
      <c r="H54" s="188"/>
      <c r="I54" s="188"/>
      <c r="J54" s="189"/>
      <c r="K54" s="54"/>
      <c r="L54" s="55"/>
      <c r="M54" s="55"/>
      <c r="N54" s="55"/>
      <c r="O54" s="55"/>
      <c r="P54" s="55"/>
      <c r="Q54" s="246">
        <f t="shared" si="0"/>
        <v>0</v>
      </c>
      <c r="R54" s="339">
        <f t="shared" si="1"/>
        <v>0</v>
      </c>
    </row>
    <row r="55" spans="1:18" s="183" customFormat="1" ht="12" x14ac:dyDescent="0.2">
      <c r="A55" s="535"/>
      <c r="B55" s="536"/>
      <c r="C55" s="537"/>
      <c r="D55" s="538"/>
      <c r="E55" s="187"/>
      <c r="F55" s="188"/>
      <c r="G55" s="188"/>
      <c r="H55" s="188"/>
      <c r="I55" s="188"/>
      <c r="J55" s="189"/>
      <c r="K55" s="54"/>
      <c r="L55" s="55"/>
      <c r="M55" s="55"/>
      <c r="N55" s="55"/>
      <c r="O55" s="55"/>
      <c r="P55" s="55"/>
      <c r="Q55" s="246">
        <f t="shared" si="0"/>
        <v>0</v>
      </c>
      <c r="R55" s="339">
        <f t="shared" si="1"/>
        <v>0</v>
      </c>
    </row>
    <row r="56" spans="1:18" s="183" customFormat="1" ht="12" x14ac:dyDescent="0.2">
      <c r="A56" s="535"/>
      <c r="B56" s="536"/>
      <c r="C56" s="537"/>
      <c r="D56" s="538"/>
      <c r="E56" s="187"/>
      <c r="F56" s="188"/>
      <c r="G56" s="188"/>
      <c r="H56" s="188"/>
      <c r="I56" s="188"/>
      <c r="J56" s="189"/>
      <c r="K56" s="54"/>
      <c r="L56" s="55"/>
      <c r="M56" s="55"/>
      <c r="N56" s="55"/>
      <c r="O56" s="55"/>
      <c r="P56" s="55"/>
      <c r="Q56" s="246">
        <f t="shared" ref="Q56:Q74" si="2">$K$24:$K$74+$L$24:$L$74+$M$24:$M$74+$N$24:$N$74+$O$24:$O$74+$P$24:$P$74</f>
        <v>0</v>
      </c>
      <c r="R56" s="339">
        <f t="shared" ref="R56:R74" si="3">($E$24:$E$74*$K$24:$K$74+$F$24:$F$74*$L$24:$L$74+$G$24:$G$74*$M$24:$M$74+$H$24:$H$74*$N$24:$N$74+$I$24:$I$74*$O$24:$O$74+$J$24:$J$74*$P$24:$P$74)/12</f>
        <v>0</v>
      </c>
    </row>
    <row r="57" spans="1:18" s="183" customFormat="1" ht="12" x14ac:dyDescent="0.2">
      <c r="A57" s="535"/>
      <c r="B57" s="536"/>
      <c r="C57" s="537"/>
      <c r="D57" s="538"/>
      <c r="E57" s="187"/>
      <c r="F57" s="188"/>
      <c r="G57" s="188"/>
      <c r="H57" s="188"/>
      <c r="I57" s="188"/>
      <c r="J57" s="189"/>
      <c r="K57" s="54"/>
      <c r="L57" s="55"/>
      <c r="M57" s="55"/>
      <c r="N57" s="55"/>
      <c r="O57" s="55"/>
      <c r="P57" s="55"/>
      <c r="Q57" s="246">
        <f t="shared" si="2"/>
        <v>0</v>
      </c>
      <c r="R57" s="339">
        <f t="shared" si="3"/>
        <v>0</v>
      </c>
    </row>
    <row r="58" spans="1:18" s="183" customFormat="1" ht="12" x14ac:dyDescent="0.2">
      <c r="A58" s="535"/>
      <c r="B58" s="536"/>
      <c r="C58" s="537"/>
      <c r="D58" s="538"/>
      <c r="E58" s="187"/>
      <c r="F58" s="188"/>
      <c r="G58" s="188"/>
      <c r="H58" s="188"/>
      <c r="I58" s="188"/>
      <c r="J58" s="189"/>
      <c r="K58" s="54"/>
      <c r="L58" s="55"/>
      <c r="M58" s="55"/>
      <c r="N58" s="55"/>
      <c r="O58" s="55"/>
      <c r="P58" s="55"/>
      <c r="Q58" s="246">
        <f t="shared" si="2"/>
        <v>0</v>
      </c>
      <c r="R58" s="339">
        <f t="shared" si="3"/>
        <v>0</v>
      </c>
    </row>
    <row r="59" spans="1:18" s="183" customFormat="1" ht="12" x14ac:dyDescent="0.2">
      <c r="A59" s="535"/>
      <c r="B59" s="536"/>
      <c r="C59" s="537"/>
      <c r="D59" s="538"/>
      <c r="E59" s="187"/>
      <c r="F59" s="188"/>
      <c r="G59" s="188"/>
      <c r="H59" s="188"/>
      <c r="I59" s="188"/>
      <c r="J59" s="189"/>
      <c r="K59" s="54"/>
      <c r="L59" s="55"/>
      <c r="M59" s="55"/>
      <c r="N59" s="55"/>
      <c r="O59" s="55"/>
      <c r="P59" s="55"/>
      <c r="Q59" s="246">
        <f t="shared" si="2"/>
        <v>0</v>
      </c>
      <c r="R59" s="339">
        <f t="shared" si="3"/>
        <v>0</v>
      </c>
    </row>
    <row r="60" spans="1:18" s="183" customFormat="1" ht="12" x14ac:dyDescent="0.2">
      <c r="A60" s="562"/>
      <c r="B60" s="563"/>
      <c r="C60" s="563"/>
      <c r="D60" s="564"/>
      <c r="E60" s="187"/>
      <c r="F60" s="188"/>
      <c r="G60" s="188"/>
      <c r="H60" s="188"/>
      <c r="I60" s="188"/>
      <c r="J60" s="189"/>
      <c r="K60" s="54"/>
      <c r="L60" s="55"/>
      <c r="M60" s="55"/>
      <c r="N60" s="55"/>
      <c r="O60" s="55"/>
      <c r="P60" s="55"/>
      <c r="Q60" s="246">
        <f t="shared" si="2"/>
        <v>0</v>
      </c>
      <c r="R60" s="339">
        <f t="shared" si="3"/>
        <v>0</v>
      </c>
    </row>
    <row r="61" spans="1:18" s="183" customFormat="1" ht="12" x14ac:dyDescent="0.2">
      <c r="A61" s="535"/>
      <c r="B61" s="536"/>
      <c r="C61" s="537"/>
      <c r="D61" s="538"/>
      <c r="E61" s="187"/>
      <c r="F61" s="188"/>
      <c r="G61" s="188"/>
      <c r="H61" s="188"/>
      <c r="I61" s="188"/>
      <c r="J61" s="189"/>
      <c r="K61" s="54"/>
      <c r="L61" s="55"/>
      <c r="M61" s="55"/>
      <c r="N61" s="55"/>
      <c r="O61" s="55"/>
      <c r="P61" s="55"/>
      <c r="Q61" s="246">
        <f t="shared" si="2"/>
        <v>0</v>
      </c>
      <c r="R61" s="339">
        <f t="shared" si="3"/>
        <v>0</v>
      </c>
    </row>
    <row r="62" spans="1:18" s="183" customFormat="1" ht="12" x14ac:dyDescent="0.2">
      <c r="A62" s="535"/>
      <c r="B62" s="536"/>
      <c r="C62" s="537"/>
      <c r="D62" s="538"/>
      <c r="E62" s="187"/>
      <c r="F62" s="188"/>
      <c r="G62" s="188"/>
      <c r="H62" s="188"/>
      <c r="I62" s="188"/>
      <c r="J62" s="189"/>
      <c r="K62" s="54"/>
      <c r="L62" s="55"/>
      <c r="M62" s="55"/>
      <c r="N62" s="55"/>
      <c r="O62" s="55"/>
      <c r="P62" s="55"/>
      <c r="Q62" s="246">
        <f t="shared" si="2"/>
        <v>0</v>
      </c>
      <c r="R62" s="339">
        <f t="shared" si="3"/>
        <v>0</v>
      </c>
    </row>
    <row r="63" spans="1:18" s="183" customFormat="1" ht="12" x14ac:dyDescent="0.2">
      <c r="A63" s="535"/>
      <c r="B63" s="536"/>
      <c r="C63" s="537"/>
      <c r="D63" s="538"/>
      <c r="E63" s="187"/>
      <c r="F63" s="188"/>
      <c r="G63" s="188"/>
      <c r="H63" s="188"/>
      <c r="I63" s="188"/>
      <c r="J63" s="189"/>
      <c r="K63" s="54"/>
      <c r="L63" s="55"/>
      <c r="M63" s="55"/>
      <c r="N63" s="55"/>
      <c r="O63" s="55"/>
      <c r="P63" s="55"/>
      <c r="Q63" s="246">
        <f t="shared" si="2"/>
        <v>0</v>
      </c>
      <c r="R63" s="339">
        <f t="shared" si="3"/>
        <v>0</v>
      </c>
    </row>
    <row r="64" spans="1:18" s="183" customFormat="1" ht="12" x14ac:dyDescent="0.2">
      <c r="A64" s="535"/>
      <c r="B64" s="536"/>
      <c r="C64" s="537"/>
      <c r="D64" s="538"/>
      <c r="E64" s="187"/>
      <c r="F64" s="188"/>
      <c r="G64" s="188"/>
      <c r="H64" s="188"/>
      <c r="I64" s="188"/>
      <c r="J64" s="189"/>
      <c r="K64" s="54"/>
      <c r="L64" s="55"/>
      <c r="M64" s="55"/>
      <c r="N64" s="55"/>
      <c r="O64" s="55"/>
      <c r="P64" s="55"/>
      <c r="Q64" s="246">
        <f t="shared" si="2"/>
        <v>0</v>
      </c>
      <c r="R64" s="339">
        <f t="shared" si="3"/>
        <v>0</v>
      </c>
    </row>
    <row r="65" spans="1:25" s="183" customFormat="1" ht="12" x14ac:dyDescent="0.2">
      <c r="A65" s="535"/>
      <c r="B65" s="536"/>
      <c r="C65" s="537"/>
      <c r="D65" s="538"/>
      <c r="E65" s="187"/>
      <c r="F65" s="188"/>
      <c r="G65" s="188"/>
      <c r="H65" s="188"/>
      <c r="I65" s="188"/>
      <c r="J65" s="189"/>
      <c r="K65" s="54"/>
      <c r="L65" s="55"/>
      <c r="M65" s="55"/>
      <c r="N65" s="55"/>
      <c r="O65" s="55"/>
      <c r="P65" s="55"/>
      <c r="Q65" s="246">
        <f t="shared" si="2"/>
        <v>0</v>
      </c>
      <c r="R65" s="339">
        <f t="shared" si="3"/>
        <v>0</v>
      </c>
    </row>
    <row r="66" spans="1:25" s="183" customFormat="1" ht="12" x14ac:dyDescent="0.2">
      <c r="A66" s="535"/>
      <c r="B66" s="536"/>
      <c r="C66" s="537"/>
      <c r="D66" s="538"/>
      <c r="E66" s="187"/>
      <c r="F66" s="188"/>
      <c r="G66" s="188"/>
      <c r="H66" s="188"/>
      <c r="I66" s="188"/>
      <c r="J66" s="189"/>
      <c r="K66" s="54"/>
      <c r="L66" s="55"/>
      <c r="M66" s="55"/>
      <c r="N66" s="55"/>
      <c r="O66" s="55"/>
      <c r="P66" s="55"/>
      <c r="Q66" s="246">
        <f t="shared" si="2"/>
        <v>0</v>
      </c>
      <c r="R66" s="339">
        <f t="shared" si="3"/>
        <v>0</v>
      </c>
    </row>
    <row r="67" spans="1:25" s="183" customFormat="1" ht="12" x14ac:dyDescent="0.2">
      <c r="A67" s="535"/>
      <c r="B67" s="536"/>
      <c r="C67" s="537"/>
      <c r="D67" s="538"/>
      <c r="E67" s="187"/>
      <c r="F67" s="188"/>
      <c r="G67" s="188"/>
      <c r="H67" s="188"/>
      <c r="I67" s="188"/>
      <c r="J67" s="189"/>
      <c r="K67" s="54"/>
      <c r="L67" s="55"/>
      <c r="M67" s="55"/>
      <c r="N67" s="55"/>
      <c r="O67" s="55"/>
      <c r="P67" s="55"/>
      <c r="Q67" s="246">
        <f t="shared" si="2"/>
        <v>0</v>
      </c>
      <c r="R67" s="339">
        <f t="shared" si="3"/>
        <v>0</v>
      </c>
    </row>
    <row r="68" spans="1:25" ht="12" x14ac:dyDescent="0.2">
      <c r="A68" s="535"/>
      <c r="B68" s="536"/>
      <c r="C68" s="537"/>
      <c r="D68" s="538"/>
      <c r="E68" s="187"/>
      <c r="F68" s="188"/>
      <c r="G68" s="188"/>
      <c r="H68" s="188"/>
      <c r="I68" s="188"/>
      <c r="J68" s="189"/>
      <c r="K68" s="54"/>
      <c r="L68" s="55"/>
      <c r="M68" s="55"/>
      <c r="N68" s="55"/>
      <c r="O68" s="55"/>
      <c r="P68" s="55"/>
      <c r="Q68" s="246">
        <f t="shared" si="2"/>
        <v>0</v>
      </c>
      <c r="R68" s="339">
        <f t="shared" si="3"/>
        <v>0</v>
      </c>
      <c r="S68" s="183"/>
      <c r="T68" s="183"/>
      <c r="U68" s="183"/>
      <c r="V68" s="183"/>
      <c r="W68" s="183"/>
      <c r="X68" s="183"/>
      <c r="Y68" s="183"/>
    </row>
    <row r="69" spans="1:25" ht="12" x14ac:dyDescent="0.2">
      <c r="A69" s="535"/>
      <c r="B69" s="536"/>
      <c r="C69" s="537"/>
      <c r="D69" s="538"/>
      <c r="E69" s="187"/>
      <c r="F69" s="188"/>
      <c r="G69" s="188"/>
      <c r="H69" s="188"/>
      <c r="I69" s="188"/>
      <c r="J69" s="189"/>
      <c r="K69" s="54"/>
      <c r="L69" s="55"/>
      <c r="M69" s="55"/>
      <c r="N69" s="55"/>
      <c r="O69" s="55"/>
      <c r="P69" s="55"/>
      <c r="Q69" s="246">
        <f t="shared" si="2"/>
        <v>0</v>
      </c>
      <c r="R69" s="339">
        <f t="shared" si="3"/>
        <v>0</v>
      </c>
      <c r="S69" s="183"/>
      <c r="T69" s="183"/>
      <c r="U69" s="183"/>
      <c r="V69" s="183"/>
      <c r="W69" s="183"/>
      <c r="X69" s="183"/>
      <c r="Y69" s="183"/>
    </row>
    <row r="70" spans="1:25" ht="12" x14ac:dyDescent="0.2">
      <c r="A70" s="535"/>
      <c r="B70" s="536"/>
      <c r="C70" s="537"/>
      <c r="D70" s="538"/>
      <c r="E70" s="187"/>
      <c r="F70" s="188"/>
      <c r="G70" s="188"/>
      <c r="H70" s="188"/>
      <c r="I70" s="188"/>
      <c r="J70" s="189"/>
      <c r="K70" s="54"/>
      <c r="L70" s="55"/>
      <c r="M70" s="55"/>
      <c r="N70" s="55"/>
      <c r="O70" s="55"/>
      <c r="P70" s="55"/>
      <c r="Q70" s="246">
        <f t="shared" si="2"/>
        <v>0</v>
      </c>
      <c r="R70" s="339">
        <f t="shared" si="3"/>
        <v>0</v>
      </c>
      <c r="S70" s="183"/>
      <c r="T70" s="183"/>
      <c r="U70" s="183"/>
      <c r="V70" s="183"/>
      <c r="W70" s="183"/>
      <c r="X70" s="183"/>
      <c r="Y70" s="183"/>
    </row>
    <row r="71" spans="1:25" ht="19.5" customHeight="1" x14ac:dyDescent="0.2">
      <c r="A71" s="535"/>
      <c r="B71" s="536"/>
      <c r="C71" s="537"/>
      <c r="D71" s="538"/>
      <c r="E71" s="187"/>
      <c r="F71" s="188"/>
      <c r="G71" s="188"/>
      <c r="H71" s="188"/>
      <c r="I71" s="188"/>
      <c r="J71" s="189"/>
      <c r="K71" s="54"/>
      <c r="L71" s="55"/>
      <c r="M71" s="55"/>
      <c r="N71" s="55"/>
      <c r="O71" s="55"/>
      <c r="P71" s="55"/>
      <c r="Q71" s="246">
        <f t="shared" si="2"/>
        <v>0</v>
      </c>
      <c r="R71" s="339">
        <f t="shared" si="3"/>
        <v>0</v>
      </c>
      <c r="S71" s="183"/>
      <c r="T71" s="183"/>
      <c r="U71" s="183"/>
      <c r="V71" s="183"/>
      <c r="W71" s="183"/>
      <c r="X71" s="183"/>
      <c r="Y71" s="183"/>
    </row>
    <row r="72" spans="1:25" ht="21" customHeight="1" x14ac:dyDescent="0.2">
      <c r="A72" s="535"/>
      <c r="B72" s="536"/>
      <c r="C72" s="537"/>
      <c r="D72" s="538"/>
      <c r="E72" s="187"/>
      <c r="F72" s="188"/>
      <c r="G72" s="188"/>
      <c r="H72" s="188"/>
      <c r="I72" s="188"/>
      <c r="J72" s="189"/>
      <c r="K72" s="54"/>
      <c r="L72" s="55"/>
      <c r="M72" s="55"/>
      <c r="N72" s="55"/>
      <c r="O72" s="55"/>
      <c r="P72" s="55"/>
      <c r="Q72" s="246">
        <f t="shared" si="2"/>
        <v>0</v>
      </c>
      <c r="R72" s="339">
        <f t="shared" si="3"/>
        <v>0</v>
      </c>
      <c r="S72" s="183"/>
      <c r="T72" s="183"/>
      <c r="U72" s="183"/>
      <c r="V72" s="183"/>
      <c r="W72" s="183"/>
      <c r="X72" s="183"/>
      <c r="Y72" s="183"/>
    </row>
    <row r="73" spans="1:25" ht="12" customHeight="1" x14ac:dyDescent="0.2">
      <c r="A73" s="535"/>
      <c r="B73" s="536"/>
      <c r="C73" s="537"/>
      <c r="D73" s="538"/>
      <c r="E73" s="187"/>
      <c r="F73" s="188"/>
      <c r="G73" s="188"/>
      <c r="H73" s="188"/>
      <c r="I73" s="188"/>
      <c r="J73" s="189"/>
      <c r="K73" s="54"/>
      <c r="L73" s="55"/>
      <c r="M73" s="55"/>
      <c r="N73" s="55"/>
      <c r="O73" s="55"/>
      <c r="P73" s="55"/>
      <c r="Q73" s="246">
        <f t="shared" si="2"/>
        <v>0</v>
      </c>
      <c r="R73" s="339">
        <f t="shared" si="3"/>
        <v>0</v>
      </c>
      <c r="S73" s="183"/>
      <c r="T73" s="183"/>
      <c r="U73" s="183"/>
      <c r="V73" s="183"/>
      <c r="W73" s="183"/>
      <c r="X73" s="183"/>
      <c r="Y73" s="183"/>
    </row>
    <row r="74" spans="1:25" ht="18" customHeight="1" thickBot="1" x14ac:dyDescent="0.25">
      <c r="A74" s="569"/>
      <c r="B74" s="570"/>
      <c r="C74" s="571"/>
      <c r="D74" s="572"/>
      <c r="E74" s="190"/>
      <c r="F74" s="191"/>
      <c r="G74" s="191"/>
      <c r="H74" s="191"/>
      <c r="I74" s="191"/>
      <c r="J74" s="192"/>
      <c r="K74" s="63"/>
      <c r="L74" s="15"/>
      <c r="M74" s="15"/>
      <c r="N74" s="15"/>
      <c r="O74" s="15"/>
      <c r="P74" s="15"/>
      <c r="Q74" s="247">
        <f t="shared" si="2"/>
        <v>0</v>
      </c>
      <c r="R74" s="338">
        <f t="shared" si="3"/>
        <v>0</v>
      </c>
      <c r="S74" s="183"/>
      <c r="T74" s="183"/>
      <c r="U74" s="183"/>
      <c r="V74" s="183"/>
      <c r="W74" s="183"/>
      <c r="X74" s="183"/>
      <c r="Y74" s="183"/>
    </row>
    <row r="75" spans="1:25" ht="30.75" customHeight="1" thickBot="1" x14ac:dyDescent="0.25">
      <c r="A75" s="573" t="s">
        <v>20</v>
      </c>
      <c r="B75" s="574"/>
      <c r="C75" s="575"/>
      <c r="D75" s="576"/>
      <c r="E75" s="248"/>
      <c r="F75" s="161"/>
      <c r="G75" s="161"/>
      <c r="H75" s="161"/>
      <c r="I75" s="249"/>
      <c r="J75" s="250"/>
      <c r="K75" s="160">
        <f>SUM($K$24:$K$74)</f>
        <v>0</v>
      </c>
      <c r="L75" s="161">
        <f>SUM($L$24:$L$74)</f>
        <v>0</v>
      </c>
      <c r="M75" s="161">
        <f>SUM($M$24:$M$74)</f>
        <v>0</v>
      </c>
      <c r="N75" s="161">
        <f>SUM($N$24:$N$74)</f>
        <v>0</v>
      </c>
      <c r="O75" s="161">
        <f>SUM($O$24:$O$74)</f>
        <v>0</v>
      </c>
      <c r="P75" s="161">
        <f>SUM($P$24:$P$74)</f>
        <v>0</v>
      </c>
      <c r="Q75" s="152">
        <f>SUM(Q24:Q74)</f>
        <v>0</v>
      </c>
      <c r="R75" s="337">
        <f>SUM(R24:R74)</f>
        <v>0</v>
      </c>
      <c r="S75" s="183"/>
      <c r="T75" s="183"/>
      <c r="U75" s="183"/>
      <c r="V75" s="183"/>
      <c r="W75" s="183"/>
      <c r="X75" s="183"/>
      <c r="Y75" s="183"/>
    </row>
    <row r="76" spans="1:25" ht="11.25" x14ac:dyDescent="0.2">
      <c r="A76" s="577" t="s">
        <v>190</v>
      </c>
      <c r="B76" s="577"/>
      <c r="C76" s="577"/>
      <c r="D76" s="577"/>
      <c r="E76" s="577"/>
      <c r="F76" s="577"/>
      <c r="G76" s="577"/>
      <c r="H76" s="577"/>
      <c r="I76" s="577"/>
      <c r="J76" s="577"/>
      <c r="K76" s="577"/>
      <c r="L76" s="577"/>
      <c r="M76" s="577"/>
      <c r="N76" s="577"/>
      <c r="O76" s="577"/>
      <c r="P76" s="577"/>
      <c r="Q76" s="193"/>
      <c r="R76" s="194"/>
      <c r="S76" s="183"/>
      <c r="T76" s="183"/>
      <c r="U76" s="183"/>
      <c r="V76" s="183"/>
      <c r="W76" s="183"/>
      <c r="X76" s="183"/>
      <c r="Y76" s="183"/>
    </row>
    <row r="77" spans="1:25" ht="51" customHeight="1" x14ac:dyDescent="0.2">
      <c r="A77" s="578" t="s">
        <v>199</v>
      </c>
      <c r="B77" s="578"/>
      <c r="C77" s="578"/>
      <c r="D77" s="578"/>
      <c r="E77" s="578"/>
      <c r="F77" s="578"/>
      <c r="G77" s="578"/>
      <c r="H77" s="578"/>
      <c r="I77" s="578"/>
      <c r="J77" s="578"/>
      <c r="K77" s="578"/>
      <c r="L77" s="578"/>
      <c r="M77" s="578"/>
      <c r="N77" s="578"/>
      <c r="O77" s="578"/>
      <c r="P77" s="578"/>
      <c r="Q77" s="578"/>
      <c r="S77" s="195"/>
      <c r="T77" s="18"/>
      <c r="U77" s="18"/>
    </row>
    <row r="78" spans="1:25" ht="12" customHeight="1" x14ac:dyDescent="0.2">
      <c r="A78" s="216"/>
      <c r="B78" s="216"/>
      <c r="C78" s="216"/>
      <c r="D78" s="216"/>
      <c r="E78" s="216"/>
      <c r="F78" s="216"/>
      <c r="G78" s="216"/>
      <c r="H78" s="216"/>
      <c r="I78" s="216"/>
      <c r="J78" s="216"/>
      <c r="K78" s="216"/>
      <c r="L78" s="216"/>
      <c r="M78" s="216"/>
      <c r="N78" s="216"/>
      <c r="O78" s="216"/>
      <c r="P78" s="216"/>
      <c r="Q78" s="216"/>
      <c r="S78" s="195"/>
      <c r="T78" s="18"/>
      <c r="U78" s="18"/>
    </row>
    <row r="79" spans="1:25" ht="24" customHeight="1" x14ac:dyDescent="0.2">
      <c r="A79" s="762" t="str">
        <f>IF(Q75&lt;E13,"Vermits het aantal ingediende mensmaanden lager ligt dan begroot, dalen de indirecte overige kosten. De ruimte die hierdoor in uw budget ontstaat, kan ingevuld worden met bijkomende kosten, als men die kan verantwoorden.","")</f>
        <v/>
      </c>
      <c r="B79" s="762"/>
      <c r="C79" s="762"/>
      <c r="D79" s="762"/>
      <c r="E79" s="762"/>
      <c r="F79" s="762"/>
      <c r="G79" s="762"/>
      <c r="H79" s="762"/>
      <c r="I79" s="762"/>
      <c r="J79" s="762"/>
      <c r="K79" s="762"/>
      <c r="L79" s="762"/>
      <c r="M79" s="762"/>
      <c r="N79" s="762"/>
      <c r="O79" s="762"/>
      <c r="P79" s="762"/>
      <c r="Q79" s="762"/>
      <c r="R79" s="762"/>
      <c r="S79" s="195"/>
      <c r="T79" s="18"/>
      <c r="U79" s="18"/>
    </row>
    <row r="80" spans="1:25" ht="12" customHeight="1" x14ac:dyDescent="0.2">
      <c r="A80" s="216"/>
      <c r="B80" s="216"/>
      <c r="C80" s="216"/>
      <c r="D80" s="216"/>
      <c r="E80" s="216"/>
      <c r="F80" s="216"/>
      <c r="G80" s="216"/>
      <c r="H80" s="216"/>
      <c r="I80" s="216"/>
      <c r="J80" s="216"/>
      <c r="K80" s="216"/>
      <c r="L80" s="216"/>
      <c r="M80" s="216"/>
      <c r="N80" s="216"/>
      <c r="O80" s="216"/>
      <c r="P80" s="216"/>
      <c r="Q80" s="216"/>
      <c r="S80" s="195"/>
      <c r="T80" s="18"/>
      <c r="U80" s="18"/>
    </row>
    <row r="81" spans="1:21" ht="24" customHeight="1" thickBot="1" x14ac:dyDescent="0.25">
      <c r="A81" s="322"/>
      <c r="B81" s="322"/>
      <c r="C81" s="322"/>
      <c r="D81" s="322"/>
      <c r="E81" s="322"/>
      <c r="F81" s="322"/>
      <c r="G81" s="322"/>
      <c r="H81" s="322"/>
      <c r="I81" s="322"/>
      <c r="J81" s="322"/>
      <c r="K81" s="322"/>
      <c r="L81" s="322"/>
      <c r="M81" s="322"/>
      <c r="N81" s="322"/>
      <c r="O81" s="322"/>
      <c r="P81" s="322"/>
      <c r="Q81" s="322"/>
      <c r="R81" s="322"/>
      <c r="S81" s="322"/>
      <c r="T81" s="18"/>
      <c r="U81" s="18"/>
    </row>
    <row r="82" spans="1:21" ht="24" customHeight="1" thickBot="1" x14ac:dyDescent="0.25">
      <c r="A82" s="580" t="s">
        <v>36</v>
      </c>
      <c r="B82" s="581"/>
      <c r="C82" s="581"/>
      <c r="D82" s="581"/>
      <c r="E82" s="581"/>
      <c r="F82" s="581"/>
      <c r="G82" s="581"/>
      <c r="H82" s="581"/>
      <c r="I82" s="581"/>
      <c r="J82" s="581"/>
      <c r="K82" s="581"/>
      <c r="L82" s="581"/>
      <c r="M82" s="581"/>
      <c r="N82" s="581"/>
      <c r="O82" s="581"/>
      <c r="P82" s="581"/>
      <c r="Q82" s="581"/>
      <c r="R82" s="582"/>
      <c r="T82" s="18"/>
      <c r="U82" s="18"/>
    </row>
    <row r="83" spans="1:21" ht="39" customHeight="1" thickBot="1" x14ac:dyDescent="0.25">
      <c r="A83" s="583"/>
      <c r="B83" s="584"/>
      <c r="C83" s="584"/>
      <c r="D83" s="584"/>
      <c r="E83" s="584"/>
      <c r="F83" s="584"/>
      <c r="G83" s="584"/>
      <c r="H83" s="584"/>
      <c r="I83" s="584"/>
      <c r="J83" s="584"/>
      <c r="K83" s="584"/>
      <c r="L83" s="584"/>
      <c r="M83" s="584"/>
      <c r="N83" s="584"/>
      <c r="O83" s="584"/>
      <c r="P83" s="584"/>
      <c r="Q83" s="584"/>
      <c r="R83" s="585"/>
      <c r="T83" s="18"/>
      <c r="U83" s="18"/>
    </row>
    <row r="84" spans="1:21" ht="24" customHeight="1" thickBot="1" x14ac:dyDescent="0.25">
      <c r="S84" s="195"/>
      <c r="T84" s="18"/>
      <c r="U84" s="18"/>
    </row>
    <row r="85" spans="1:21" ht="24" customHeight="1" x14ac:dyDescent="0.2">
      <c r="A85" s="435" t="s">
        <v>100</v>
      </c>
      <c r="B85" s="436"/>
      <c r="C85" s="436"/>
      <c r="D85" s="436"/>
      <c r="E85" s="436"/>
      <c r="F85" s="586"/>
      <c r="G85" s="90"/>
      <c r="H85" s="18"/>
      <c r="I85" s="18"/>
      <c r="J85" s="18"/>
      <c r="K85" s="18"/>
      <c r="T85" s="18"/>
      <c r="U85" s="18"/>
    </row>
    <row r="86" spans="1:21" ht="24" customHeight="1" x14ac:dyDescent="0.2">
      <c r="A86" s="440" t="s">
        <v>120</v>
      </c>
      <c r="B86" s="441"/>
      <c r="C86" s="441"/>
      <c r="D86" s="441"/>
      <c r="E86" s="441"/>
      <c r="F86" s="442"/>
      <c r="G86" s="18"/>
      <c r="H86" s="18"/>
      <c r="I86" s="18"/>
      <c r="J86" s="18"/>
      <c r="K86" s="18"/>
      <c r="T86" s="18"/>
      <c r="U86" s="18"/>
    </row>
    <row r="87" spans="1:21" ht="37.5" customHeight="1" thickBot="1" x14ac:dyDescent="0.25">
      <c r="A87" s="91" t="s">
        <v>14</v>
      </c>
      <c r="B87" s="347"/>
      <c r="C87" s="92" t="s">
        <v>0</v>
      </c>
      <c r="D87" s="92" t="s">
        <v>18</v>
      </c>
      <c r="E87" s="276" t="s">
        <v>189</v>
      </c>
      <c r="F87" s="93" t="s">
        <v>119</v>
      </c>
      <c r="G87" s="18"/>
      <c r="H87" s="18"/>
      <c r="I87" s="18"/>
      <c r="J87" s="18"/>
      <c r="K87" s="18"/>
      <c r="T87" s="18"/>
      <c r="U87" s="18"/>
    </row>
    <row r="88" spans="1:21" s="25" customFormat="1" ht="24" customHeight="1" thickBot="1" x14ac:dyDescent="0.25">
      <c r="A88" s="165" t="s">
        <v>19</v>
      </c>
      <c r="B88" s="348"/>
      <c r="C88" s="166">
        <f>$Q$75</f>
        <v>0</v>
      </c>
      <c r="D88" s="167">
        <f>$Q$75/12</f>
        <v>0</v>
      </c>
      <c r="E88" s="336">
        <f>E15</f>
        <v>0</v>
      </c>
      <c r="F88" s="275">
        <f>D88*E88</f>
        <v>0</v>
      </c>
      <c r="G88" s="18"/>
    </row>
    <row r="89" spans="1:21" ht="39" customHeight="1" thickBot="1" x14ac:dyDescent="0.25">
      <c r="A89" s="733" t="s">
        <v>188</v>
      </c>
      <c r="B89" s="447"/>
      <c r="C89" s="447"/>
      <c r="D89" s="447"/>
      <c r="E89" s="447"/>
      <c r="F89" s="734"/>
      <c r="G89" s="94"/>
      <c r="H89" s="18"/>
      <c r="I89" s="18"/>
      <c r="J89" s="18"/>
      <c r="K89" s="18"/>
      <c r="T89" s="18"/>
      <c r="U89" s="18"/>
    </row>
    <row r="90" spans="1:21" ht="24" customHeight="1" thickBot="1" x14ac:dyDescent="0.25">
      <c r="C90" s="18"/>
      <c r="F90" s="18"/>
      <c r="G90" s="96"/>
      <c r="H90" s="18"/>
      <c r="I90" s="18"/>
      <c r="J90" s="18"/>
      <c r="K90" s="18"/>
      <c r="T90" s="18"/>
      <c r="U90" s="18"/>
    </row>
    <row r="91" spans="1:21" ht="24" customHeight="1" thickBot="1" x14ac:dyDescent="0.25">
      <c r="A91" s="421" t="s">
        <v>121</v>
      </c>
      <c r="B91" s="422"/>
      <c r="C91" s="422"/>
      <c r="D91" s="422"/>
      <c r="E91" s="422"/>
      <c r="F91" s="448"/>
      <c r="G91" s="99"/>
      <c r="H91" s="18"/>
      <c r="I91" s="18"/>
      <c r="J91" s="18"/>
      <c r="K91" s="18"/>
      <c r="T91" s="18"/>
      <c r="U91" s="18"/>
    </row>
    <row r="92" spans="1:21" s="102" customFormat="1" ht="24" customHeight="1" thickBot="1" x14ac:dyDescent="0.25">
      <c r="A92" s="320" t="s">
        <v>114</v>
      </c>
      <c r="B92" s="365"/>
      <c r="C92" s="321"/>
      <c r="D92" s="321"/>
      <c r="E92" s="321"/>
      <c r="F92" s="306">
        <v>0</v>
      </c>
      <c r="G92" s="100"/>
    </row>
    <row r="93" spans="1:21" s="110" customFormat="1" ht="24" customHeight="1" thickBot="1" x14ac:dyDescent="0.25">
      <c r="A93" s="322"/>
      <c r="B93" s="322"/>
      <c r="C93" s="119"/>
      <c r="D93" s="119"/>
      <c r="E93" s="119"/>
      <c r="F93" s="108"/>
      <c r="G93" s="108"/>
    </row>
    <row r="94" spans="1:21" ht="24" customHeight="1" thickBot="1" x14ac:dyDescent="0.25">
      <c r="A94" s="323" t="s">
        <v>180</v>
      </c>
      <c r="B94" s="366"/>
      <c r="C94" s="324"/>
      <c r="D94" s="324"/>
      <c r="E94" s="324"/>
      <c r="F94" s="325">
        <f>F88+F92</f>
        <v>0</v>
      </c>
      <c r="G94" s="112"/>
      <c r="U94" s="18"/>
    </row>
    <row r="95" spans="1:21" ht="11.25" customHeight="1" x14ac:dyDescent="0.2">
      <c r="A95" s="326"/>
      <c r="B95" s="326"/>
      <c r="C95" s="327"/>
      <c r="D95" s="327"/>
      <c r="E95" s="327"/>
      <c r="F95" s="328"/>
      <c r="G95" s="112"/>
      <c r="H95" s="18"/>
      <c r="I95" s="18"/>
      <c r="J95" s="18"/>
      <c r="K95" s="18"/>
      <c r="L95" s="19"/>
      <c r="M95" s="19"/>
      <c r="N95" s="19"/>
      <c r="T95" s="18"/>
      <c r="U95" s="18"/>
    </row>
    <row r="96" spans="1:21" ht="13.5" customHeight="1" x14ac:dyDescent="0.2">
      <c r="A96" s="218"/>
      <c r="B96" s="218"/>
      <c r="C96" s="218"/>
      <c r="D96" s="218"/>
      <c r="E96" s="218"/>
      <c r="F96" s="218"/>
      <c r="G96" s="18"/>
      <c r="H96" s="219"/>
      <c r="I96" s="18"/>
      <c r="J96" s="18"/>
      <c r="K96" s="18"/>
      <c r="T96" s="18"/>
      <c r="U96" s="18"/>
    </row>
    <row r="97" spans="1:21" ht="11.25" customHeight="1" thickBot="1" x14ac:dyDescent="0.25">
      <c r="F97" s="18"/>
      <c r="G97" s="18"/>
      <c r="H97" s="18"/>
      <c r="I97" s="18"/>
      <c r="J97" s="18"/>
      <c r="K97" s="18"/>
      <c r="T97" s="18"/>
      <c r="U97" s="18"/>
    </row>
    <row r="98" spans="1:21" ht="11.25" customHeight="1" thickBot="1" x14ac:dyDescent="0.25">
      <c r="A98" s="649" t="s">
        <v>140</v>
      </c>
      <c r="B98" s="650"/>
      <c r="C98" s="650"/>
      <c r="D98" s="650"/>
      <c r="E98" s="650"/>
      <c r="F98" s="651"/>
      <c r="G98" s="221"/>
      <c r="H98" s="18"/>
      <c r="I98" s="18"/>
      <c r="J98" s="18"/>
      <c r="K98" s="652" t="s">
        <v>38</v>
      </c>
      <c r="L98" s="653"/>
      <c r="M98" s="653"/>
      <c r="N98" s="653"/>
      <c r="O98" s="653"/>
      <c r="P98" s="653"/>
      <c r="Q98" s="653"/>
      <c r="R98" s="654"/>
      <c r="T98" s="18"/>
      <c r="U98" s="18"/>
    </row>
    <row r="99" spans="1:21" ht="34.5" thickBot="1" x14ac:dyDescent="0.25">
      <c r="A99" s="222" t="s">
        <v>21</v>
      </c>
      <c r="B99" s="364" t="s">
        <v>201</v>
      </c>
      <c r="C99" s="223" t="s">
        <v>10</v>
      </c>
      <c r="D99" s="224" t="s">
        <v>106</v>
      </c>
      <c r="E99" s="225" t="s">
        <v>54</v>
      </c>
      <c r="F99" s="226" t="s">
        <v>112</v>
      </c>
      <c r="G99" s="100"/>
      <c r="H99" s="18"/>
      <c r="I99" s="18"/>
      <c r="J99" s="18"/>
      <c r="K99" s="489" t="s">
        <v>187</v>
      </c>
      <c r="L99" s="490"/>
      <c r="M99" s="490"/>
      <c r="N99" s="490"/>
      <c r="O99" s="490"/>
      <c r="P99" s="490"/>
      <c r="Q99" s="490"/>
      <c r="R99" s="491"/>
      <c r="T99" s="18"/>
      <c r="U99" s="18"/>
    </row>
    <row r="100" spans="1:21" ht="11.25" customHeight="1" x14ac:dyDescent="0.2">
      <c r="A100" s="211"/>
      <c r="B100" s="359"/>
      <c r="C100" s="232"/>
      <c r="D100" s="143"/>
      <c r="E100" s="233"/>
      <c r="F100" s="335"/>
      <c r="G100" s="100"/>
      <c r="H100" s="18"/>
      <c r="I100" s="18"/>
      <c r="J100" s="18"/>
      <c r="K100" s="492"/>
      <c r="L100" s="493"/>
      <c r="M100" s="493"/>
      <c r="N100" s="493"/>
      <c r="O100" s="493"/>
      <c r="P100" s="493"/>
      <c r="Q100" s="493"/>
      <c r="R100" s="494"/>
      <c r="T100" s="18"/>
      <c r="U100" s="18"/>
    </row>
    <row r="101" spans="1:21" ht="11.25" customHeight="1" x14ac:dyDescent="0.2">
      <c r="A101" s="211"/>
      <c r="B101" s="359"/>
      <c r="C101" s="232"/>
      <c r="D101" s="143"/>
      <c r="E101" s="233"/>
      <c r="F101" s="335"/>
      <c r="G101" s="100"/>
      <c r="H101" s="18"/>
      <c r="I101" s="18"/>
      <c r="J101" s="18"/>
      <c r="K101" s="492"/>
      <c r="L101" s="493"/>
      <c r="M101" s="493"/>
      <c r="N101" s="493"/>
      <c r="O101" s="493"/>
      <c r="P101" s="493"/>
      <c r="Q101" s="493"/>
      <c r="R101" s="494"/>
      <c r="T101" s="18"/>
      <c r="U101" s="18"/>
    </row>
    <row r="102" spans="1:21" ht="11.25" customHeight="1" x14ac:dyDescent="0.2">
      <c r="A102" s="211"/>
      <c r="B102" s="359"/>
      <c r="C102" s="232"/>
      <c r="D102" s="143"/>
      <c r="E102" s="233"/>
      <c r="F102" s="335"/>
      <c r="G102" s="100"/>
      <c r="H102" s="18"/>
      <c r="I102" s="18"/>
      <c r="J102" s="18"/>
      <c r="K102" s="492"/>
      <c r="L102" s="493"/>
      <c r="M102" s="493"/>
      <c r="N102" s="493"/>
      <c r="O102" s="493"/>
      <c r="P102" s="493"/>
      <c r="Q102" s="493"/>
      <c r="R102" s="494"/>
      <c r="T102" s="18"/>
      <c r="U102" s="18"/>
    </row>
    <row r="103" spans="1:21" ht="11.25" customHeight="1" x14ac:dyDescent="0.2">
      <c r="A103" s="211"/>
      <c r="B103" s="359"/>
      <c r="C103" s="232"/>
      <c r="D103" s="143"/>
      <c r="E103" s="233"/>
      <c r="F103" s="335"/>
      <c r="G103" s="100"/>
      <c r="H103" s="18"/>
      <c r="I103" s="18"/>
      <c r="J103" s="18"/>
      <c r="K103" s="492"/>
      <c r="L103" s="493"/>
      <c r="M103" s="493"/>
      <c r="N103" s="493"/>
      <c r="O103" s="493"/>
      <c r="P103" s="493"/>
      <c r="Q103" s="493"/>
      <c r="R103" s="494"/>
      <c r="T103" s="18"/>
      <c r="U103" s="18"/>
    </row>
    <row r="104" spans="1:21" ht="11.25" customHeight="1" x14ac:dyDescent="0.2">
      <c r="A104" s="211"/>
      <c r="B104" s="359"/>
      <c r="C104" s="232"/>
      <c r="D104" s="143"/>
      <c r="E104" s="233"/>
      <c r="F104" s="335"/>
      <c r="G104" s="100"/>
      <c r="H104" s="18"/>
      <c r="I104" s="18"/>
      <c r="J104" s="18"/>
      <c r="K104" s="492"/>
      <c r="L104" s="493"/>
      <c r="M104" s="493"/>
      <c r="N104" s="493"/>
      <c r="O104" s="493"/>
      <c r="P104" s="493"/>
      <c r="Q104" s="493"/>
      <c r="R104" s="494"/>
      <c r="T104" s="18"/>
      <c r="U104" s="18"/>
    </row>
    <row r="105" spans="1:21" ht="11.25" customHeight="1" x14ac:dyDescent="0.2">
      <c r="A105" s="211"/>
      <c r="B105" s="359"/>
      <c r="C105" s="232"/>
      <c r="D105" s="143"/>
      <c r="E105" s="233"/>
      <c r="F105" s="335"/>
      <c r="G105" s="100"/>
      <c r="H105" s="18"/>
      <c r="I105" s="18"/>
      <c r="J105" s="18"/>
      <c r="K105" s="492"/>
      <c r="L105" s="493"/>
      <c r="M105" s="493"/>
      <c r="N105" s="493"/>
      <c r="O105" s="493"/>
      <c r="P105" s="493"/>
      <c r="Q105" s="493"/>
      <c r="R105" s="494"/>
      <c r="T105" s="18"/>
      <c r="U105" s="18"/>
    </row>
    <row r="106" spans="1:21" ht="11.25" customHeight="1" x14ac:dyDescent="0.2">
      <c r="A106" s="211"/>
      <c r="B106" s="359"/>
      <c r="C106" s="232"/>
      <c r="D106" s="143"/>
      <c r="E106" s="233"/>
      <c r="F106" s="335"/>
      <c r="G106" s="100"/>
      <c r="H106" s="18"/>
      <c r="I106" s="18"/>
      <c r="J106" s="18"/>
      <c r="K106" s="492"/>
      <c r="L106" s="493"/>
      <c r="M106" s="493"/>
      <c r="N106" s="493"/>
      <c r="O106" s="493"/>
      <c r="P106" s="493"/>
      <c r="Q106" s="493"/>
      <c r="R106" s="494"/>
      <c r="T106" s="18"/>
      <c r="U106" s="18"/>
    </row>
    <row r="107" spans="1:21" ht="11.25" customHeight="1" x14ac:dyDescent="0.2">
      <c r="A107" s="211"/>
      <c r="B107" s="359"/>
      <c r="C107" s="232"/>
      <c r="D107" s="143"/>
      <c r="E107" s="233"/>
      <c r="F107" s="335"/>
      <c r="G107" s="100"/>
      <c r="H107" s="18"/>
      <c r="I107" s="18"/>
      <c r="J107" s="18"/>
      <c r="K107" s="492"/>
      <c r="L107" s="493"/>
      <c r="M107" s="493"/>
      <c r="N107" s="493"/>
      <c r="O107" s="493"/>
      <c r="P107" s="493"/>
      <c r="Q107" s="493"/>
      <c r="R107" s="494"/>
      <c r="T107" s="18"/>
      <c r="U107" s="18"/>
    </row>
    <row r="108" spans="1:21" ht="11.25" customHeight="1" x14ac:dyDescent="0.2">
      <c r="A108" s="211"/>
      <c r="B108" s="359"/>
      <c r="C108" s="232"/>
      <c r="D108" s="143"/>
      <c r="E108" s="233"/>
      <c r="F108" s="335"/>
      <c r="G108" s="100"/>
      <c r="H108" s="18"/>
      <c r="I108" s="18"/>
      <c r="J108" s="18"/>
      <c r="K108" s="492"/>
      <c r="L108" s="493"/>
      <c r="M108" s="493"/>
      <c r="N108" s="493"/>
      <c r="O108" s="493"/>
      <c r="P108" s="493"/>
      <c r="Q108" s="493"/>
      <c r="R108" s="494"/>
      <c r="T108" s="18"/>
      <c r="U108" s="18"/>
    </row>
    <row r="109" spans="1:21" ht="11.25" customHeight="1" x14ac:dyDescent="0.2">
      <c r="A109" s="211"/>
      <c r="B109" s="359"/>
      <c r="C109" s="232"/>
      <c r="D109" s="143"/>
      <c r="E109" s="233"/>
      <c r="F109" s="335"/>
      <c r="G109" s="100"/>
      <c r="H109" s="18"/>
      <c r="I109" s="18"/>
      <c r="J109" s="18"/>
      <c r="K109" s="492"/>
      <c r="L109" s="493"/>
      <c r="M109" s="493"/>
      <c r="N109" s="493"/>
      <c r="O109" s="493"/>
      <c r="P109" s="493"/>
      <c r="Q109" s="493"/>
      <c r="R109" s="494"/>
      <c r="T109" s="18"/>
      <c r="U109" s="18"/>
    </row>
    <row r="110" spans="1:21" ht="11.25" customHeight="1" x14ac:dyDescent="0.2">
      <c r="A110" s="211"/>
      <c r="B110" s="359"/>
      <c r="C110" s="232"/>
      <c r="D110" s="143"/>
      <c r="E110" s="233"/>
      <c r="F110" s="335"/>
      <c r="G110" s="100"/>
      <c r="H110" s="18"/>
      <c r="I110" s="18"/>
      <c r="J110" s="18"/>
      <c r="K110" s="492"/>
      <c r="L110" s="493"/>
      <c r="M110" s="493"/>
      <c r="N110" s="493"/>
      <c r="O110" s="493"/>
      <c r="P110" s="493"/>
      <c r="Q110" s="493"/>
      <c r="R110" s="494"/>
      <c r="T110" s="18"/>
      <c r="U110" s="18"/>
    </row>
    <row r="111" spans="1:21" ht="11.25" customHeight="1" x14ac:dyDescent="0.2">
      <c r="A111" s="211"/>
      <c r="B111" s="359"/>
      <c r="C111" s="232"/>
      <c r="D111" s="143"/>
      <c r="E111" s="233"/>
      <c r="F111" s="335"/>
      <c r="G111" s="100"/>
      <c r="H111" s="18"/>
      <c r="I111" s="18"/>
      <c r="J111" s="18"/>
      <c r="K111" s="492"/>
      <c r="L111" s="493"/>
      <c r="M111" s="493"/>
      <c r="N111" s="493"/>
      <c r="O111" s="493"/>
      <c r="P111" s="493"/>
      <c r="Q111" s="493"/>
      <c r="R111" s="494"/>
      <c r="T111" s="18"/>
      <c r="U111" s="18"/>
    </row>
    <row r="112" spans="1:21" ht="11.25" customHeight="1" x14ac:dyDescent="0.2">
      <c r="A112" s="211"/>
      <c r="B112" s="359"/>
      <c r="C112" s="232"/>
      <c r="D112" s="143"/>
      <c r="E112" s="233"/>
      <c r="F112" s="335"/>
      <c r="G112" s="100"/>
      <c r="H112" s="18"/>
      <c r="I112" s="18"/>
      <c r="J112" s="18"/>
      <c r="K112" s="492"/>
      <c r="L112" s="493"/>
      <c r="M112" s="493"/>
      <c r="N112" s="493"/>
      <c r="O112" s="493"/>
      <c r="P112" s="493"/>
      <c r="Q112" s="493"/>
      <c r="R112" s="494"/>
      <c r="T112" s="18"/>
      <c r="U112" s="18"/>
    </row>
    <row r="113" spans="1:21" ht="11.25" x14ac:dyDescent="0.2">
      <c r="A113" s="211"/>
      <c r="B113" s="359"/>
      <c r="C113" s="232"/>
      <c r="D113" s="143"/>
      <c r="E113" s="233"/>
      <c r="F113" s="335"/>
      <c r="G113" s="100"/>
      <c r="H113" s="18"/>
      <c r="I113" s="18"/>
      <c r="J113" s="18"/>
      <c r="K113" s="492"/>
      <c r="L113" s="493"/>
      <c r="M113" s="493"/>
      <c r="N113" s="493"/>
      <c r="O113" s="493"/>
      <c r="P113" s="493"/>
      <c r="Q113" s="493"/>
      <c r="R113" s="494"/>
      <c r="T113" s="18"/>
      <c r="U113" s="18"/>
    </row>
    <row r="114" spans="1:21" ht="11.25" x14ac:dyDescent="0.2">
      <c r="A114" s="211"/>
      <c r="B114" s="359"/>
      <c r="C114" s="232"/>
      <c r="D114" s="143"/>
      <c r="E114" s="233"/>
      <c r="F114" s="335"/>
      <c r="G114" s="100"/>
      <c r="H114" s="18"/>
      <c r="I114" s="18"/>
      <c r="J114" s="18"/>
      <c r="K114" s="492"/>
      <c r="L114" s="493"/>
      <c r="M114" s="493"/>
      <c r="N114" s="493"/>
      <c r="O114" s="493"/>
      <c r="P114" s="493"/>
      <c r="Q114" s="493"/>
      <c r="R114" s="494"/>
      <c r="T114" s="18"/>
      <c r="U114" s="18"/>
    </row>
    <row r="115" spans="1:21" ht="11.25" x14ac:dyDescent="0.2">
      <c r="A115" s="211"/>
      <c r="B115" s="359"/>
      <c r="C115" s="232"/>
      <c r="D115" s="143"/>
      <c r="E115" s="233"/>
      <c r="F115" s="335"/>
      <c r="G115" s="100"/>
      <c r="H115" s="18"/>
      <c r="I115" s="18"/>
      <c r="J115" s="18"/>
      <c r="K115" s="492"/>
      <c r="L115" s="493"/>
      <c r="M115" s="493"/>
      <c r="N115" s="493"/>
      <c r="O115" s="493"/>
      <c r="P115" s="493"/>
      <c r="Q115" s="493"/>
      <c r="R115" s="494"/>
      <c r="T115" s="18"/>
      <c r="U115" s="18"/>
    </row>
    <row r="116" spans="1:21" ht="11.25" x14ac:dyDescent="0.2">
      <c r="A116" s="211"/>
      <c r="B116" s="359"/>
      <c r="C116" s="232"/>
      <c r="D116" s="143"/>
      <c r="E116" s="233"/>
      <c r="F116" s="335"/>
      <c r="G116" s="100"/>
      <c r="H116" s="18"/>
      <c r="I116" s="18"/>
      <c r="J116" s="18"/>
      <c r="K116" s="492"/>
      <c r="L116" s="493"/>
      <c r="M116" s="493"/>
      <c r="N116" s="493"/>
      <c r="O116" s="493"/>
      <c r="P116" s="493"/>
      <c r="Q116" s="493"/>
      <c r="R116" s="494"/>
      <c r="T116" s="18"/>
      <c r="U116" s="18"/>
    </row>
    <row r="117" spans="1:21" ht="11.25" x14ac:dyDescent="0.2">
      <c r="A117" s="211"/>
      <c r="B117" s="359"/>
      <c r="C117" s="232"/>
      <c r="D117" s="143"/>
      <c r="E117" s="233"/>
      <c r="F117" s="335"/>
      <c r="G117" s="100"/>
      <c r="H117" s="18"/>
      <c r="I117" s="18"/>
      <c r="J117" s="18"/>
      <c r="K117" s="492"/>
      <c r="L117" s="493"/>
      <c r="M117" s="493"/>
      <c r="N117" s="493"/>
      <c r="O117" s="493"/>
      <c r="P117" s="493"/>
      <c r="Q117" s="493"/>
      <c r="R117" s="494"/>
      <c r="T117" s="18"/>
      <c r="U117" s="18"/>
    </row>
    <row r="118" spans="1:21" ht="11.25" x14ac:dyDescent="0.2">
      <c r="A118" s="211"/>
      <c r="B118" s="359"/>
      <c r="C118" s="232"/>
      <c r="D118" s="143"/>
      <c r="E118" s="233"/>
      <c r="F118" s="335"/>
      <c r="G118" s="100"/>
      <c r="H118" s="18"/>
      <c r="I118" s="18"/>
      <c r="J118" s="18"/>
      <c r="K118" s="492"/>
      <c r="L118" s="493"/>
      <c r="M118" s="493"/>
      <c r="N118" s="493"/>
      <c r="O118" s="493"/>
      <c r="P118" s="493"/>
      <c r="Q118" s="493"/>
      <c r="R118" s="494"/>
      <c r="T118" s="18"/>
      <c r="U118" s="18"/>
    </row>
    <row r="119" spans="1:21" ht="11.25" customHeight="1" x14ac:dyDescent="0.2">
      <c r="A119" s="211"/>
      <c r="B119" s="359"/>
      <c r="C119" s="232"/>
      <c r="D119" s="143"/>
      <c r="E119" s="233"/>
      <c r="F119" s="335"/>
      <c r="G119" s="100"/>
      <c r="H119" s="18"/>
      <c r="I119" s="18"/>
      <c r="J119" s="18"/>
      <c r="K119" s="492"/>
      <c r="L119" s="493"/>
      <c r="M119" s="493"/>
      <c r="N119" s="493"/>
      <c r="O119" s="493"/>
      <c r="P119" s="493"/>
      <c r="Q119" s="493"/>
      <c r="R119" s="494"/>
      <c r="T119" s="18"/>
      <c r="U119" s="18"/>
    </row>
    <row r="120" spans="1:21" ht="12.75" customHeight="1" x14ac:dyDescent="0.2">
      <c r="A120" s="211"/>
      <c r="B120" s="359"/>
      <c r="C120" s="232"/>
      <c r="D120" s="143"/>
      <c r="E120" s="233"/>
      <c r="F120" s="335"/>
      <c r="G120" s="100"/>
      <c r="H120" s="18"/>
      <c r="I120" s="18"/>
      <c r="J120" s="18"/>
      <c r="K120" s="492"/>
      <c r="L120" s="493"/>
      <c r="M120" s="493"/>
      <c r="N120" s="493"/>
      <c r="O120" s="493"/>
      <c r="P120" s="493"/>
      <c r="Q120" s="493"/>
      <c r="R120" s="494"/>
      <c r="T120" s="18"/>
      <c r="U120" s="18"/>
    </row>
    <row r="121" spans="1:21" ht="12.75" customHeight="1" x14ac:dyDescent="0.2">
      <c r="A121" s="211"/>
      <c r="B121" s="359"/>
      <c r="C121" s="232"/>
      <c r="D121" s="143"/>
      <c r="E121" s="233"/>
      <c r="F121" s="335"/>
      <c r="G121" s="100"/>
      <c r="H121" s="18"/>
      <c r="I121" s="18"/>
      <c r="J121" s="18"/>
      <c r="K121" s="492"/>
      <c r="L121" s="493"/>
      <c r="M121" s="493"/>
      <c r="N121" s="493"/>
      <c r="O121" s="493"/>
      <c r="P121" s="493"/>
      <c r="Q121" s="493"/>
      <c r="R121" s="494"/>
      <c r="T121" s="18"/>
      <c r="U121" s="18"/>
    </row>
    <row r="122" spans="1:21" ht="12.75" customHeight="1" thickBot="1" x14ac:dyDescent="0.25">
      <c r="A122" s="213" t="s">
        <v>41</v>
      </c>
      <c r="B122" s="361"/>
      <c r="C122" s="234"/>
      <c r="D122" s="235"/>
      <c r="E122" s="236"/>
      <c r="F122" s="334">
        <f>SUM(F100:F121)</f>
        <v>0</v>
      </c>
      <c r="G122" s="100"/>
      <c r="H122" s="18"/>
      <c r="I122" s="18"/>
      <c r="J122" s="18"/>
      <c r="K122" s="495"/>
      <c r="L122" s="496"/>
      <c r="M122" s="496"/>
      <c r="N122" s="496"/>
      <c r="O122" s="496"/>
      <c r="P122" s="496"/>
      <c r="Q122" s="496"/>
      <c r="R122" s="497"/>
      <c r="T122" s="18"/>
      <c r="U122" s="18"/>
    </row>
    <row r="123" spans="1:21" ht="12.75" customHeight="1" x14ac:dyDescent="0.2">
      <c r="A123" s="568"/>
      <c r="B123" s="568"/>
      <c r="C123" s="568"/>
      <c r="D123" s="568"/>
      <c r="E123" s="568"/>
      <c r="F123" s="568"/>
      <c r="G123" s="135"/>
      <c r="H123" s="18"/>
      <c r="I123" s="135"/>
      <c r="J123" s="135"/>
      <c r="K123" s="135"/>
      <c r="L123" s="135"/>
      <c r="M123" s="135"/>
      <c r="N123" s="135"/>
      <c r="O123" s="135"/>
      <c r="P123" s="135"/>
      <c r="Q123" s="125"/>
      <c r="T123" s="18"/>
      <c r="U123" s="18"/>
    </row>
    <row r="124" spans="1:21" ht="12.75" customHeight="1" x14ac:dyDescent="0.2">
      <c r="A124" s="135"/>
      <c r="B124" s="135"/>
      <c r="C124" s="135"/>
      <c r="D124" s="135"/>
      <c r="E124" s="135"/>
      <c r="F124" s="135"/>
      <c r="G124" s="135"/>
      <c r="H124" s="18"/>
      <c r="I124" s="135"/>
      <c r="J124" s="135"/>
      <c r="K124" s="135"/>
      <c r="L124" s="135"/>
      <c r="M124" s="135"/>
      <c r="N124" s="135"/>
      <c r="O124" s="135"/>
      <c r="P124" s="135"/>
      <c r="Q124" s="125"/>
      <c r="T124" s="18"/>
      <c r="U124" s="18"/>
    </row>
    <row r="125" spans="1:21" ht="12.75" customHeight="1" x14ac:dyDescent="0.2">
      <c r="A125" s="135"/>
      <c r="B125" s="135"/>
      <c r="C125" s="135"/>
      <c r="D125" s="135"/>
      <c r="E125" s="135"/>
      <c r="F125" s="135"/>
      <c r="G125" s="135"/>
      <c r="H125" s="135"/>
      <c r="I125" s="135"/>
      <c r="J125" s="135"/>
      <c r="K125" s="135"/>
      <c r="L125" s="135"/>
      <c r="M125" s="135"/>
      <c r="N125" s="135"/>
      <c r="O125" s="135"/>
      <c r="P125" s="139"/>
      <c r="T125" s="18"/>
      <c r="U125" s="18"/>
    </row>
    <row r="126" spans="1:21" ht="12.75" hidden="1" customHeight="1" thickBot="1" x14ac:dyDescent="0.25">
      <c r="A126" s="649" t="s">
        <v>24</v>
      </c>
      <c r="B126" s="650"/>
      <c r="C126" s="650"/>
      <c r="D126" s="650"/>
      <c r="E126" s="650"/>
      <c r="F126" s="651"/>
      <c r="G126" s="221"/>
      <c r="H126" s="18"/>
      <c r="I126" s="18"/>
      <c r="J126" s="18"/>
      <c r="K126" s="655" t="s">
        <v>39</v>
      </c>
      <c r="L126" s="656"/>
      <c r="M126" s="656"/>
      <c r="N126" s="656"/>
      <c r="O126" s="656"/>
      <c r="P126" s="656"/>
      <c r="Q126" s="656"/>
      <c r="R126" s="657"/>
      <c r="T126" s="18"/>
      <c r="U126" s="18"/>
    </row>
    <row r="127" spans="1:21" ht="12.75" hidden="1" customHeight="1" x14ac:dyDescent="0.2">
      <c r="A127" s="658" t="s">
        <v>25</v>
      </c>
      <c r="B127" s="659"/>
      <c r="C127" s="659"/>
      <c r="D127" s="660"/>
      <c r="E127" s="634" t="s">
        <v>112</v>
      </c>
      <c r="F127" s="448"/>
      <c r="G127" s="100"/>
      <c r="H127" s="18"/>
      <c r="I127" s="18"/>
      <c r="J127" s="18"/>
      <c r="K127" s="635" t="s">
        <v>184</v>
      </c>
      <c r="L127" s="636"/>
      <c r="M127" s="636"/>
      <c r="N127" s="636"/>
      <c r="O127" s="636"/>
      <c r="P127" s="636"/>
      <c r="Q127" s="636"/>
      <c r="R127" s="637"/>
      <c r="T127" s="18"/>
      <c r="U127" s="18"/>
    </row>
    <row r="128" spans="1:21" ht="12.75" hidden="1" customHeight="1" x14ac:dyDescent="0.2">
      <c r="A128" s="643"/>
      <c r="B128" s="644"/>
      <c r="C128" s="644"/>
      <c r="D128" s="536"/>
      <c r="E128" s="627"/>
      <c r="F128" s="628"/>
      <c r="G128" s="100"/>
      <c r="H128" s="18"/>
      <c r="I128" s="18"/>
      <c r="J128" s="18"/>
      <c r="K128" s="479"/>
      <c r="L128" s="638"/>
      <c r="M128" s="638"/>
      <c r="N128" s="638"/>
      <c r="O128" s="638"/>
      <c r="P128" s="638"/>
      <c r="Q128" s="638"/>
      <c r="R128" s="639"/>
      <c r="T128" s="18"/>
      <c r="U128" s="18"/>
    </row>
    <row r="129" spans="1:21" ht="12.75" hidden="1" customHeight="1" x14ac:dyDescent="0.2">
      <c r="A129" s="643"/>
      <c r="B129" s="644"/>
      <c r="C129" s="644"/>
      <c r="D129" s="536"/>
      <c r="E129" s="627"/>
      <c r="F129" s="628"/>
      <c r="G129" s="100"/>
      <c r="H129" s="18"/>
      <c r="I129" s="18"/>
      <c r="J129" s="18"/>
      <c r="K129" s="479"/>
      <c r="L129" s="638"/>
      <c r="M129" s="638"/>
      <c r="N129" s="638"/>
      <c r="O129" s="638"/>
      <c r="P129" s="638"/>
      <c r="Q129" s="638"/>
      <c r="R129" s="639"/>
      <c r="T129" s="18"/>
      <c r="U129" s="18"/>
    </row>
    <row r="130" spans="1:21" ht="13.5" hidden="1" customHeight="1" x14ac:dyDescent="0.2">
      <c r="A130" s="643"/>
      <c r="B130" s="644"/>
      <c r="C130" s="644"/>
      <c r="D130" s="536"/>
      <c r="E130" s="627"/>
      <c r="F130" s="628"/>
      <c r="G130" s="100"/>
      <c r="H130" s="18"/>
      <c r="I130" s="18"/>
      <c r="J130" s="18"/>
      <c r="K130" s="479"/>
      <c r="L130" s="638"/>
      <c r="M130" s="638"/>
      <c r="N130" s="638"/>
      <c r="O130" s="638"/>
      <c r="P130" s="638"/>
      <c r="Q130" s="638"/>
      <c r="R130" s="639"/>
      <c r="T130" s="18"/>
      <c r="U130" s="18"/>
    </row>
    <row r="131" spans="1:21" ht="12.75" hidden="1" customHeight="1" x14ac:dyDescent="0.2">
      <c r="A131" s="240"/>
      <c r="B131" s="241"/>
      <c r="C131" s="241"/>
      <c r="D131" s="242"/>
      <c r="E131" s="627"/>
      <c r="F131" s="628"/>
      <c r="G131" s="100"/>
      <c r="H131" s="18"/>
      <c r="I131" s="18"/>
      <c r="J131" s="18"/>
      <c r="K131" s="479"/>
      <c r="L131" s="638"/>
      <c r="M131" s="638"/>
      <c r="N131" s="638"/>
      <c r="O131" s="638"/>
      <c r="P131" s="638"/>
      <c r="Q131" s="638"/>
      <c r="R131" s="639"/>
      <c r="T131" s="18"/>
      <c r="U131" s="18"/>
    </row>
    <row r="132" spans="1:21" ht="11.25" hidden="1" customHeight="1" x14ac:dyDescent="0.2">
      <c r="A132" s="240"/>
      <c r="B132" s="241"/>
      <c r="C132" s="241"/>
      <c r="D132" s="242"/>
      <c r="E132" s="627"/>
      <c r="F132" s="628"/>
      <c r="G132" s="100"/>
      <c r="H132" s="18"/>
      <c r="I132" s="18"/>
      <c r="J132" s="18"/>
      <c r="K132" s="479"/>
      <c r="L132" s="638"/>
      <c r="M132" s="638"/>
      <c r="N132" s="638"/>
      <c r="O132" s="638"/>
      <c r="P132" s="638"/>
      <c r="Q132" s="638"/>
      <c r="R132" s="639"/>
      <c r="T132" s="18"/>
      <c r="U132" s="18"/>
    </row>
    <row r="133" spans="1:21" ht="18" hidden="1" customHeight="1" x14ac:dyDescent="0.2">
      <c r="A133" s="240"/>
      <c r="B133" s="241"/>
      <c r="C133" s="241"/>
      <c r="D133" s="242"/>
      <c r="E133" s="627"/>
      <c r="F133" s="628"/>
      <c r="G133" s="100"/>
      <c r="H133" s="18"/>
      <c r="I133" s="18"/>
      <c r="J133" s="18"/>
      <c r="K133" s="479"/>
      <c r="L133" s="638"/>
      <c r="M133" s="638"/>
      <c r="N133" s="638"/>
      <c r="O133" s="638"/>
      <c r="P133" s="638"/>
      <c r="Q133" s="638"/>
      <c r="R133" s="639"/>
      <c r="T133" s="18"/>
      <c r="U133" s="18"/>
    </row>
    <row r="134" spans="1:21" ht="15" hidden="1" customHeight="1" x14ac:dyDescent="0.2">
      <c r="A134" s="240"/>
      <c r="B134" s="241"/>
      <c r="C134" s="241"/>
      <c r="D134" s="242"/>
      <c r="E134" s="627"/>
      <c r="F134" s="628"/>
      <c r="G134" s="100"/>
      <c r="H134" s="18"/>
      <c r="I134" s="18"/>
      <c r="J134" s="18"/>
      <c r="K134" s="479"/>
      <c r="L134" s="638"/>
      <c r="M134" s="638"/>
      <c r="N134" s="638"/>
      <c r="O134" s="638"/>
      <c r="P134" s="638"/>
      <c r="Q134" s="638"/>
      <c r="R134" s="639"/>
      <c r="T134" s="18"/>
      <c r="U134" s="18"/>
    </row>
    <row r="135" spans="1:21" ht="15" hidden="1" customHeight="1" x14ac:dyDescent="0.2">
      <c r="A135" s="240"/>
      <c r="B135" s="241"/>
      <c r="C135" s="241"/>
      <c r="D135" s="242"/>
      <c r="E135" s="627"/>
      <c r="F135" s="628"/>
      <c r="G135" s="100"/>
      <c r="H135" s="18"/>
      <c r="I135" s="18"/>
      <c r="J135" s="18"/>
      <c r="K135" s="479"/>
      <c r="L135" s="638"/>
      <c r="M135" s="638"/>
      <c r="N135" s="638"/>
      <c r="O135" s="638"/>
      <c r="P135" s="638"/>
      <c r="Q135" s="638"/>
      <c r="R135" s="639"/>
      <c r="T135" s="18"/>
      <c r="U135" s="18"/>
    </row>
    <row r="136" spans="1:21" ht="15" hidden="1" customHeight="1" x14ac:dyDescent="0.2">
      <c r="A136" s="240"/>
      <c r="B136" s="241"/>
      <c r="C136" s="241"/>
      <c r="D136" s="242"/>
      <c r="E136" s="627"/>
      <c r="F136" s="628"/>
      <c r="G136" s="100"/>
      <c r="H136" s="18"/>
      <c r="I136" s="18"/>
      <c r="J136" s="18"/>
      <c r="K136" s="479"/>
      <c r="L136" s="638"/>
      <c r="M136" s="638"/>
      <c r="N136" s="638"/>
      <c r="O136" s="638"/>
      <c r="P136" s="638"/>
      <c r="Q136" s="638"/>
      <c r="R136" s="639"/>
      <c r="T136" s="18"/>
      <c r="U136" s="18"/>
    </row>
    <row r="137" spans="1:21" ht="15" hidden="1" customHeight="1" x14ac:dyDescent="0.2">
      <c r="A137" s="240"/>
      <c r="B137" s="241"/>
      <c r="C137" s="241"/>
      <c r="D137" s="242"/>
      <c r="E137" s="627"/>
      <c r="F137" s="628"/>
      <c r="G137" s="100"/>
      <c r="H137" s="18"/>
      <c r="I137" s="18"/>
      <c r="J137" s="18"/>
      <c r="K137" s="479"/>
      <c r="L137" s="638"/>
      <c r="M137" s="638"/>
      <c r="N137" s="638"/>
      <c r="O137" s="638"/>
      <c r="P137" s="638"/>
      <c r="Q137" s="638"/>
      <c r="R137" s="639"/>
      <c r="T137" s="18"/>
      <c r="U137" s="18"/>
    </row>
    <row r="138" spans="1:21" ht="15" hidden="1" customHeight="1" x14ac:dyDescent="0.2">
      <c r="A138" s="240"/>
      <c r="B138" s="241"/>
      <c r="C138" s="241"/>
      <c r="D138" s="242"/>
      <c r="E138" s="627"/>
      <c r="F138" s="628"/>
      <c r="G138" s="100"/>
      <c r="H138" s="18"/>
      <c r="I138" s="18"/>
      <c r="J138" s="18"/>
      <c r="K138" s="479"/>
      <c r="L138" s="638"/>
      <c r="M138" s="638"/>
      <c r="N138" s="638"/>
      <c r="O138" s="638"/>
      <c r="P138" s="638"/>
      <c r="Q138" s="638"/>
      <c r="R138" s="639"/>
      <c r="T138" s="18"/>
      <c r="U138" s="18"/>
    </row>
    <row r="139" spans="1:21" ht="15" hidden="1" customHeight="1" thickBot="1" x14ac:dyDescent="0.25">
      <c r="A139" s="629" t="s">
        <v>41</v>
      </c>
      <c r="B139" s="630"/>
      <c r="C139" s="630"/>
      <c r="D139" s="631"/>
      <c r="E139" s="632">
        <f>SUM(E128:F138)</f>
        <v>0</v>
      </c>
      <c r="F139" s="633"/>
      <c r="G139" s="100"/>
      <c r="H139" s="18"/>
      <c r="I139" s="18"/>
      <c r="J139" s="18"/>
      <c r="K139" s="640"/>
      <c r="L139" s="641"/>
      <c r="M139" s="641"/>
      <c r="N139" s="641"/>
      <c r="O139" s="641"/>
      <c r="P139" s="641"/>
      <c r="Q139" s="641"/>
      <c r="R139" s="642"/>
      <c r="T139" s="18"/>
      <c r="U139" s="18"/>
    </row>
    <row r="140" spans="1:21" ht="15" hidden="1" customHeight="1" x14ac:dyDescent="0.2">
      <c r="C140" s="18"/>
      <c r="F140" s="18"/>
      <c r="G140" s="243"/>
      <c r="H140" s="243"/>
      <c r="I140" s="243"/>
      <c r="J140" s="243"/>
      <c r="K140" s="243"/>
      <c r="L140" s="243"/>
      <c r="T140" s="18"/>
      <c r="U140" s="18"/>
    </row>
    <row r="141" spans="1:21" ht="15" hidden="1" customHeight="1" x14ac:dyDescent="0.2">
      <c r="C141" s="18"/>
      <c r="F141" s="18"/>
      <c r="G141" s="243"/>
      <c r="H141" s="243"/>
      <c r="I141" s="243"/>
      <c r="J141" s="243"/>
      <c r="K141" s="243"/>
      <c r="L141" s="243"/>
      <c r="T141" s="18"/>
      <c r="U141" s="18"/>
    </row>
    <row r="142" spans="1:21" ht="15" customHeight="1" thickBot="1" x14ac:dyDescent="0.25"/>
    <row r="143" spans="1:21" ht="15" customHeight="1" x14ac:dyDescent="0.2">
      <c r="A143" s="443" t="s">
        <v>29</v>
      </c>
      <c r="B143" s="444"/>
      <c r="C143" s="445"/>
      <c r="D143" s="445"/>
      <c r="E143" s="445"/>
      <c r="F143" s="445"/>
      <c r="G143" s="445"/>
      <c r="H143" s="445"/>
      <c r="I143" s="445"/>
      <c r="J143" s="445"/>
      <c r="K143" s="445"/>
      <c r="L143" s="446"/>
    </row>
    <row r="144" spans="1:21" ht="11.25" x14ac:dyDescent="0.2">
      <c r="A144" s="661" t="s">
        <v>53</v>
      </c>
      <c r="B144" s="662"/>
      <c r="C144" s="662"/>
      <c r="D144" s="663"/>
      <c r="E144" s="314" t="s">
        <v>65</v>
      </c>
      <c r="F144" s="314" t="s">
        <v>57</v>
      </c>
      <c r="G144" s="314" t="s">
        <v>58</v>
      </c>
      <c r="H144" s="314" t="s">
        <v>59</v>
      </c>
      <c r="I144" s="314" t="s">
        <v>60</v>
      </c>
      <c r="J144" s="314" t="s">
        <v>61</v>
      </c>
      <c r="K144" s="666" t="s">
        <v>41</v>
      </c>
      <c r="L144" s="667"/>
      <c r="T144" s="18"/>
      <c r="U144" s="18"/>
    </row>
    <row r="145" spans="1:21" ht="11.25" x14ac:dyDescent="0.2">
      <c r="A145" s="664"/>
      <c r="B145" s="665"/>
      <c r="C145" s="665"/>
      <c r="D145" s="511"/>
      <c r="E145" s="254">
        <f t="shared" ref="E145:J145" si="4">K75</f>
        <v>0</v>
      </c>
      <c r="F145" s="254">
        <f t="shared" si="4"/>
        <v>0</v>
      </c>
      <c r="G145" s="254">
        <f t="shared" si="4"/>
        <v>0</v>
      </c>
      <c r="H145" s="254">
        <f t="shared" si="4"/>
        <v>0</v>
      </c>
      <c r="I145" s="254">
        <f t="shared" si="4"/>
        <v>0</v>
      </c>
      <c r="J145" s="254">
        <f t="shared" si="4"/>
        <v>0</v>
      </c>
      <c r="K145" s="482">
        <f>SUM(E145:J145)</f>
        <v>0</v>
      </c>
      <c r="L145" s="483"/>
      <c r="T145" s="18"/>
      <c r="U145" s="18"/>
    </row>
    <row r="146" spans="1:21" ht="37.5" customHeight="1" x14ac:dyDescent="0.2">
      <c r="A146" s="645" t="s">
        <v>26</v>
      </c>
      <c r="B146" s="646"/>
      <c r="C146" s="647"/>
      <c r="D146" s="647"/>
      <c r="E146" s="648"/>
      <c r="F146" s="648"/>
      <c r="G146" s="648"/>
      <c r="H146" s="648"/>
      <c r="I146" s="648"/>
      <c r="J146" s="648"/>
      <c r="K146" s="482">
        <f>$R$75</f>
        <v>0</v>
      </c>
      <c r="L146" s="483"/>
      <c r="T146" s="18"/>
      <c r="U146" s="18"/>
    </row>
    <row r="147" spans="1:21" ht="11.25" x14ac:dyDescent="0.2">
      <c r="A147" s="645" t="s">
        <v>12</v>
      </c>
      <c r="B147" s="646"/>
      <c r="C147" s="647"/>
      <c r="D147" s="647"/>
      <c r="E147" s="648"/>
      <c r="F147" s="648"/>
      <c r="G147" s="648"/>
      <c r="H147" s="648"/>
      <c r="I147" s="648"/>
      <c r="J147" s="648"/>
      <c r="K147" s="482">
        <f>F94</f>
        <v>0</v>
      </c>
      <c r="L147" s="483"/>
      <c r="T147" s="18"/>
      <c r="U147" s="18"/>
    </row>
    <row r="148" spans="1:21" ht="11.25" x14ac:dyDescent="0.2">
      <c r="A148" s="645" t="s">
        <v>27</v>
      </c>
      <c r="B148" s="646"/>
      <c r="C148" s="647"/>
      <c r="D148" s="647"/>
      <c r="E148" s="648"/>
      <c r="F148" s="648"/>
      <c r="G148" s="648"/>
      <c r="H148" s="648"/>
      <c r="I148" s="648"/>
      <c r="J148" s="648"/>
      <c r="K148" s="482">
        <f>F122</f>
        <v>0</v>
      </c>
      <c r="L148" s="483"/>
      <c r="T148" s="18"/>
      <c r="U148" s="18"/>
    </row>
    <row r="149" spans="1:21" ht="11.25" hidden="1" x14ac:dyDescent="0.2">
      <c r="A149" s="645" t="s">
        <v>28</v>
      </c>
      <c r="B149" s="646"/>
      <c r="C149" s="647"/>
      <c r="D149" s="647"/>
      <c r="E149" s="648"/>
      <c r="F149" s="648"/>
      <c r="G149" s="648"/>
      <c r="H149" s="648"/>
      <c r="I149" s="648"/>
      <c r="J149" s="648"/>
      <c r="K149" s="482">
        <f>E139</f>
        <v>0</v>
      </c>
      <c r="L149" s="483"/>
      <c r="T149" s="18"/>
      <c r="U149" s="18"/>
    </row>
    <row r="150" spans="1:21" ht="11.25" x14ac:dyDescent="0.2">
      <c r="A150" s="486" t="s">
        <v>127</v>
      </c>
      <c r="B150" s="487"/>
      <c r="C150" s="488"/>
      <c r="D150" s="488"/>
      <c r="E150" s="648"/>
      <c r="F150" s="648"/>
      <c r="G150" s="648"/>
      <c r="H150" s="648"/>
      <c r="I150" s="648"/>
      <c r="J150" s="648"/>
      <c r="K150" s="522">
        <f>SUM(K146:L149)</f>
        <v>0</v>
      </c>
      <c r="L150" s="523"/>
      <c r="T150" s="18"/>
      <c r="U150" s="18"/>
    </row>
    <row r="151" spans="1:21" ht="11.25" x14ac:dyDescent="0.2">
      <c r="A151" s="645" t="s">
        <v>105</v>
      </c>
      <c r="B151" s="646"/>
      <c r="C151" s="647"/>
      <c r="D151" s="647"/>
      <c r="E151" s="648"/>
      <c r="F151" s="648"/>
      <c r="G151" s="648"/>
      <c r="H151" s="648"/>
      <c r="I151" s="648"/>
      <c r="J151" s="648"/>
      <c r="K151" s="760"/>
      <c r="L151" s="761"/>
      <c r="T151" s="18"/>
      <c r="U151" s="18"/>
    </row>
    <row r="152" spans="1:21" ht="12" thickBot="1" x14ac:dyDescent="0.25">
      <c r="A152" s="670" t="s">
        <v>76</v>
      </c>
      <c r="B152" s="671"/>
      <c r="C152" s="672"/>
      <c r="D152" s="672"/>
      <c r="E152" s="673"/>
      <c r="F152" s="673"/>
      <c r="G152" s="673"/>
      <c r="H152" s="673"/>
      <c r="I152" s="673"/>
      <c r="J152" s="673"/>
      <c r="K152" s="508">
        <f>K150*K151</f>
        <v>0</v>
      </c>
      <c r="L152" s="509"/>
      <c r="T152" s="18"/>
      <c r="U152" s="18"/>
    </row>
    <row r="154" spans="1:21" x14ac:dyDescent="0.2">
      <c r="A154" s="332" t="str">
        <f>IF(AND((ABS(IF(K146-E12&gt;0,K146-E12,0)+IF(K147-E14&gt;0,K147-E14,0)+IF(K148-E16&gt;0,K148-E16,0)+IF(K149-E17&gt;0,K149-E17,0)))&gt;E11*0.1,(ABS(IF(K146-E12&lt;0,K146-E12,0)+IF(K147-E14&lt;0,K147-E14,0)+IF(K148-E16&lt;0,K148-E16,0)+IF(K149-E17&lt;0,K149-E17,0)))&gt;E11*0.1),"yes","no")</f>
        <v>no</v>
      </c>
      <c r="B154" s="332"/>
    </row>
    <row r="155" spans="1:21" x14ac:dyDescent="0.2">
      <c r="A155" s="22" t="str">
        <f>IF(AND((ABS(IF(K146-E12&gt;0,K146-E12,0)+IF(K147-E14&gt;0,K147-E14,0)+IF(K148-E16&gt;0,K148-E16,0)+IF(K149-E17&gt;0,K149-E17,0)))&gt;E11*0.1,(ABS(IF(K146-E12&lt;0,K146-E12,0)+IF(K147-E14&lt;0,K147-E14,0)+IF(K148-E16&lt;0,K148-E16,0)+IF(K149-E17&lt;0,K149-E17,0)))&gt;E11*0.1),"Vermits er belangrijke budgetverschuivingen hebben plaatsgevonden ten opzichte van de begroting, verzoeken wij u deze hieronder verder toe te lichten."," ")</f>
        <v xml:space="preserve"> </v>
      </c>
      <c r="B155" s="22"/>
    </row>
    <row r="158" spans="1:21" x14ac:dyDescent="0.2">
      <c r="A158" s="759" t="str">
        <f>IF(A154="yes","Motiveer hier de verschuivingen (verplicht)","")</f>
        <v/>
      </c>
      <c r="B158" s="759"/>
      <c r="C158" s="759"/>
      <c r="D158" s="759"/>
      <c r="E158" s="759"/>
      <c r="F158" s="759"/>
      <c r="G158" s="759"/>
      <c r="H158" s="759"/>
      <c r="I158" s="759"/>
      <c r="J158" s="759"/>
      <c r="K158" s="759"/>
      <c r="L158" s="759"/>
      <c r="M158" s="759"/>
      <c r="N158" s="759"/>
      <c r="O158" s="759"/>
      <c r="P158" s="759"/>
      <c r="Q158" s="759"/>
      <c r="R158" s="759"/>
    </row>
    <row r="159" spans="1:21" x14ac:dyDescent="0.2">
      <c r="A159" s="638"/>
      <c r="B159" s="638"/>
      <c r="C159" s="638"/>
      <c r="D159" s="638"/>
      <c r="E159" s="638"/>
      <c r="F159" s="638"/>
      <c r="G159" s="638"/>
      <c r="H159" s="638"/>
      <c r="I159" s="638"/>
      <c r="J159" s="638"/>
      <c r="K159" s="638"/>
      <c r="L159" s="638"/>
      <c r="M159" s="638"/>
      <c r="N159" s="638"/>
      <c r="O159" s="638"/>
      <c r="P159" s="638"/>
      <c r="Q159" s="638"/>
      <c r="R159" s="638"/>
    </row>
    <row r="160" spans="1:21" x14ac:dyDescent="0.2">
      <c r="A160" s="638"/>
      <c r="B160" s="638"/>
      <c r="C160" s="638"/>
      <c r="D160" s="638"/>
      <c r="E160" s="638"/>
      <c r="F160" s="638"/>
      <c r="G160" s="638"/>
      <c r="H160" s="638"/>
      <c r="I160" s="638"/>
      <c r="J160" s="638"/>
      <c r="K160" s="638"/>
      <c r="L160" s="638"/>
      <c r="M160" s="638"/>
      <c r="N160" s="638"/>
      <c r="O160" s="638"/>
      <c r="P160" s="638"/>
      <c r="Q160" s="638"/>
      <c r="R160" s="638"/>
    </row>
    <row r="161" spans="1:18" x14ac:dyDescent="0.2">
      <c r="A161" s="638"/>
      <c r="B161" s="638"/>
      <c r="C161" s="638"/>
      <c r="D161" s="638"/>
      <c r="E161" s="638"/>
      <c r="F161" s="638"/>
      <c r="G161" s="638"/>
      <c r="H161" s="638"/>
      <c r="I161" s="638"/>
      <c r="J161" s="638"/>
      <c r="K161" s="638"/>
      <c r="L161" s="638"/>
      <c r="M161" s="638"/>
      <c r="N161" s="638"/>
      <c r="O161" s="638"/>
      <c r="P161" s="638"/>
      <c r="Q161" s="638"/>
      <c r="R161" s="638"/>
    </row>
    <row r="162" spans="1:18" x14ac:dyDescent="0.2">
      <c r="A162" s="638"/>
      <c r="B162" s="638"/>
      <c r="C162" s="638"/>
      <c r="D162" s="638"/>
      <c r="E162" s="638"/>
      <c r="F162" s="638"/>
      <c r="G162" s="638"/>
      <c r="H162" s="638"/>
      <c r="I162" s="638"/>
      <c r="J162" s="638"/>
      <c r="K162" s="638"/>
      <c r="L162" s="638"/>
      <c r="M162" s="638"/>
      <c r="N162" s="638"/>
      <c r="O162" s="638"/>
      <c r="P162" s="638"/>
      <c r="Q162" s="638"/>
      <c r="R162" s="638"/>
    </row>
    <row r="163" spans="1:18" x14ac:dyDescent="0.2">
      <c r="A163" s="638"/>
      <c r="B163" s="638"/>
      <c r="C163" s="638"/>
      <c r="D163" s="638"/>
      <c r="E163" s="638"/>
      <c r="F163" s="638"/>
      <c r="G163" s="638"/>
      <c r="H163" s="638"/>
      <c r="I163" s="638"/>
      <c r="J163" s="638"/>
      <c r="K163" s="638"/>
      <c r="L163" s="638"/>
      <c r="M163" s="638"/>
      <c r="N163" s="638"/>
      <c r="O163" s="638"/>
      <c r="P163" s="638"/>
      <c r="Q163" s="638"/>
      <c r="R163" s="638"/>
    </row>
    <row r="164" spans="1:18" x14ac:dyDescent="0.2">
      <c r="A164" s="638"/>
      <c r="B164" s="638"/>
      <c r="C164" s="638"/>
      <c r="D164" s="638"/>
      <c r="E164" s="638"/>
      <c r="F164" s="638"/>
      <c r="G164" s="638"/>
      <c r="H164" s="638"/>
      <c r="I164" s="638"/>
      <c r="J164" s="638"/>
      <c r="K164" s="638"/>
      <c r="L164" s="638"/>
      <c r="M164" s="638"/>
      <c r="N164" s="638"/>
      <c r="O164" s="638"/>
      <c r="P164" s="638"/>
      <c r="Q164" s="638"/>
      <c r="R164" s="638"/>
    </row>
    <row r="165" spans="1:18" x14ac:dyDescent="0.2">
      <c r="A165" s="638"/>
      <c r="B165" s="638"/>
      <c r="C165" s="638"/>
      <c r="D165" s="638"/>
      <c r="E165" s="638"/>
      <c r="F165" s="638"/>
      <c r="G165" s="638"/>
      <c r="H165" s="638"/>
      <c r="I165" s="638"/>
      <c r="J165" s="638"/>
      <c r="K165" s="638"/>
      <c r="L165" s="638"/>
      <c r="M165" s="638"/>
      <c r="N165" s="638"/>
      <c r="O165" s="638"/>
      <c r="P165" s="638"/>
      <c r="Q165" s="638"/>
      <c r="R165" s="638"/>
    </row>
    <row r="166" spans="1:18" x14ac:dyDescent="0.2">
      <c r="A166" s="638"/>
      <c r="B166" s="638"/>
      <c r="C166" s="638"/>
      <c r="D166" s="638"/>
      <c r="E166" s="638"/>
      <c r="F166" s="638"/>
      <c r="G166" s="638"/>
      <c r="H166" s="638"/>
      <c r="I166" s="638"/>
      <c r="J166" s="638"/>
      <c r="K166" s="638"/>
      <c r="L166" s="638"/>
      <c r="M166" s="638"/>
      <c r="N166" s="638"/>
      <c r="O166" s="638"/>
      <c r="P166" s="638"/>
      <c r="Q166" s="638"/>
      <c r="R166" s="638"/>
    </row>
    <row r="167" spans="1:18" x14ac:dyDescent="0.2">
      <c r="A167" s="638"/>
      <c r="B167" s="638"/>
      <c r="C167" s="638"/>
      <c r="D167" s="638"/>
      <c r="E167" s="638"/>
      <c r="F167" s="638"/>
      <c r="G167" s="638"/>
      <c r="H167" s="638"/>
      <c r="I167" s="638"/>
      <c r="J167" s="638"/>
      <c r="K167" s="638"/>
      <c r="L167" s="638"/>
      <c r="M167" s="638"/>
      <c r="N167" s="638"/>
      <c r="O167" s="638"/>
      <c r="P167" s="638"/>
      <c r="Q167" s="638"/>
      <c r="R167" s="638"/>
    </row>
    <row r="168" spans="1:18" ht="13.5" thickBot="1" x14ac:dyDescent="0.25"/>
    <row r="169" spans="1:18" s="149" customFormat="1" ht="69.95" customHeight="1" thickBot="1" x14ac:dyDescent="0.25">
      <c r="A169" s="754" t="s">
        <v>200</v>
      </c>
      <c r="B169" s="755"/>
      <c r="C169" s="755"/>
      <c r="D169" s="755"/>
      <c r="E169" s="755"/>
      <c r="F169" s="755"/>
      <c r="G169" s="755"/>
      <c r="H169" s="755"/>
      <c r="I169" s="755"/>
      <c r="J169" s="755"/>
      <c r="K169" s="755"/>
      <c r="L169" s="755"/>
      <c r="M169" s="755"/>
      <c r="N169" s="755"/>
      <c r="O169" s="755"/>
      <c r="P169" s="755"/>
      <c r="Q169" s="755"/>
      <c r="R169" s="756"/>
    </row>
  </sheetData>
  <sheetProtection password="C666" sheet="1" formatCells="0" formatColumns="0" formatRows="0" pivotTables="0"/>
  <mergeCells count="144">
    <mergeCell ref="A16:D16"/>
    <mergeCell ref="E16:F16"/>
    <mergeCell ref="A13:D13"/>
    <mergeCell ref="E14:F14"/>
    <mergeCell ref="A9:R9"/>
    <mergeCell ref="G10:R17"/>
    <mergeCell ref="A1:R1"/>
    <mergeCell ref="A3:R3"/>
    <mergeCell ref="E13:F13"/>
    <mergeCell ref="A14:D14"/>
    <mergeCell ref="A15:D15"/>
    <mergeCell ref="E15:F15"/>
    <mergeCell ref="A10:D10"/>
    <mergeCell ref="E10:F10"/>
    <mergeCell ref="A11:D11"/>
    <mergeCell ref="E11:F11"/>
    <mergeCell ref="A12:D12"/>
    <mergeCell ref="E12:F12"/>
    <mergeCell ref="A17:D17"/>
    <mergeCell ref="E17:F17"/>
    <mergeCell ref="A21:D21"/>
    <mergeCell ref="E21:J21"/>
    <mergeCell ref="K21:Q21"/>
    <mergeCell ref="A23:D23"/>
    <mergeCell ref="A19:R19"/>
    <mergeCell ref="A20:R20"/>
    <mergeCell ref="A24:D24"/>
    <mergeCell ref="A25:D25"/>
    <mergeCell ref="A26:D26"/>
    <mergeCell ref="A27:D27"/>
    <mergeCell ref="A28:D28"/>
    <mergeCell ref="A29:D29"/>
    <mergeCell ref="A30:D30"/>
    <mergeCell ref="A31:D31"/>
    <mergeCell ref="A32:D32"/>
    <mergeCell ref="A33:D33"/>
    <mergeCell ref="A34:D34"/>
    <mergeCell ref="A35:D35"/>
    <mergeCell ref="A36:D36"/>
    <mergeCell ref="A37:D37"/>
    <mergeCell ref="A38:D38"/>
    <mergeCell ref="A39:D39"/>
    <mergeCell ref="A40:D40"/>
    <mergeCell ref="A41:D41"/>
    <mergeCell ref="A42:D42"/>
    <mergeCell ref="A43:D43"/>
    <mergeCell ref="A44:D44"/>
    <mergeCell ref="A45:D45"/>
    <mergeCell ref="A46:D46"/>
    <mergeCell ref="A47:D47"/>
    <mergeCell ref="A48:D48"/>
    <mergeCell ref="A49:D49"/>
    <mergeCell ref="A50:D50"/>
    <mergeCell ref="A51:D51"/>
    <mergeCell ref="A52:D52"/>
    <mergeCell ref="A53:D53"/>
    <mergeCell ref="A54:D54"/>
    <mergeCell ref="A55:D55"/>
    <mergeCell ref="A56:D56"/>
    <mergeCell ref="A57:D57"/>
    <mergeCell ref="A58:D58"/>
    <mergeCell ref="A59:D59"/>
    <mergeCell ref="A60:D60"/>
    <mergeCell ref="A61:D61"/>
    <mergeCell ref="A62:D62"/>
    <mergeCell ref="A63:D63"/>
    <mergeCell ref="A64:D64"/>
    <mergeCell ref="A65:D65"/>
    <mergeCell ref="A66:D66"/>
    <mergeCell ref="A67:D67"/>
    <mergeCell ref="A68:D68"/>
    <mergeCell ref="A69:D69"/>
    <mergeCell ref="A70:D70"/>
    <mergeCell ref="A71:D71"/>
    <mergeCell ref="A72:D72"/>
    <mergeCell ref="A73:D73"/>
    <mergeCell ref="A128:D128"/>
    <mergeCell ref="E128:F128"/>
    <mergeCell ref="A74:D74"/>
    <mergeCell ref="A75:D75"/>
    <mergeCell ref="A76:P76"/>
    <mergeCell ref="A77:Q77"/>
    <mergeCell ref="A82:R82"/>
    <mergeCell ref="A83:R83"/>
    <mergeCell ref="A85:F85"/>
    <mergeCell ref="A86:F86"/>
    <mergeCell ref="A89:F89"/>
    <mergeCell ref="A91:F91"/>
    <mergeCell ref="A79:R79"/>
    <mergeCell ref="A98:F98"/>
    <mergeCell ref="K98:R98"/>
    <mergeCell ref="K99:R122"/>
    <mergeCell ref="A123:F123"/>
    <mergeCell ref="A126:F126"/>
    <mergeCell ref="K126:R126"/>
    <mergeCell ref="A127:D127"/>
    <mergeCell ref="E127:F127"/>
    <mergeCell ref="K127:R139"/>
    <mergeCell ref="A129:D129"/>
    <mergeCell ref="E129:F129"/>
    <mergeCell ref="A130:D130"/>
    <mergeCell ref="E130:F130"/>
    <mergeCell ref="E131:F131"/>
    <mergeCell ref="E132:F132"/>
    <mergeCell ref="E133:F133"/>
    <mergeCell ref="E134:F134"/>
    <mergeCell ref="E135:F135"/>
    <mergeCell ref="E152:J152"/>
    <mergeCell ref="E149:J149"/>
    <mergeCell ref="E139:F139"/>
    <mergeCell ref="A149:D149"/>
    <mergeCell ref="E148:J148"/>
    <mergeCell ref="K148:L148"/>
    <mergeCell ref="K152:L152"/>
    <mergeCell ref="A158:R158"/>
    <mergeCell ref="A159:R167"/>
    <mergeCell ref="A169:R169"/>
    <mergeCell ref="A150:D150"/>
    <mergeCell ref="E150:J150"/>
    <mergeCell ref="K150:L150"/>
    <mergeCell ref="A151:D151"/>
    <mergeCell ref="E151:J151"/>
    <mergeCell ref="K151:L151"/>
    <mergeCell ref="A152:D152"/>
    <mergeCell ref="E138:F138"/>
    <mergeCell ref="A139:D139"/>
    <mergeCell ref="K149:L149"/>
    <mergeCell ref="E146:J146"/>
    <mergeCell ref="K146:L146"/>
    <mergeCell ref="A147:D147"/>
    <mergeCell ref="E147:J147"/>
    <mergeCell ref="K147:L147"/>
    <mergeCell ref="A146:D146"/>
    <mergeCell ref="A148:D148"/>
    <mergeCell ref="B4:R4"/>
    <mergeCell ref="B5:R5"/>
    <mergeCell ref="B6:R6"/>
    <mergeCell ref="B7:R7"/>
    <mergeCell ref="A143:L143"/>
    <mergeCell ref="A144:D145"/>
    <mergeCell ref="K144:L144"/>
    <mergeCell ref="K145:L145"/>
    <mergeCell ref="E136:F136"/>
    <mergeCell ref="E137:F137"/>
  </mergeCells>
  <conditionalFormatting sqref="A158:R158">
    <cfRule type="expression" dxfId="1" priority="1" stopIfTrue="1">
      <formula>$A$154="yes"</formula>
    </cfRule>
  </conditionalFormatting>
  <conditionalFormatting sqref="A158:R167">
    <cfRule type="expression" dxfId="0" priority="2" stopIfTrue="1">
      <formula>$A$154="yes"</formula>
    </cfRule>
  </conditionalFormatting>
  <dataValidations count="2">
    <dataValidation type="whole" allowBlank="1" showInputMessage="1" showErrorMessage="1" error="Gelieve een bedrag lager dan 20.000 EUR in te vullen" sqref="E88">
      <formula1>0</formula1>
      <formula2>20000</formula2>
    </dataValidation>
    <dataValidation allowBlank="1" showInputMessage="1" showErrorMessage="1" promptTitle="Grote kost" prompt="Gelieve hiernaast het toelichtingsveld te lezen alvorens deze rubriek in te vullen." sqref="E129:F129"/>
  </dataValidations>
  <pageMargins left="0.31496062992125984" right="0.39370078740157483" top="0.23622047244094491" bottom="0.39370078740157483" header="0.19685039370078741" footer="0.11811023622047245"/>
  <pageSetup paperSize="9" scale="66" fitToHeight="0" orientation="landscape" r:id="rId1"/>
  <headerFooter>
    <oddFooter>&amp;L&amp;F&amp;C&amp;A&amp;R&amp;P/&amp;N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INFO</vt:lpstr>
      <vt:lpstr>aanvraag-marktverloning</vt:lpstr>
      <vt:lpstr>aanvraag-barema of afspraken</vt:lpstr>
      <vt:lpstr>totalen</vt:lpstr>
      <vt:lpstr>eindverslag-marktverloning</vt:lpstr>
      <vt:lpstr>eindverslag-barema of afspraken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Joeri De Vos</dc:creator>
  <cp:lastModifiedBy>Maes, Jan</cp:lastModifiedBy>
  <cp:lastPrinted>2017-06-02T10:03:55Z</cp:lastPrinted>
  <dcterms:created xsi:type="dcterms:W3CDTF">1998-02-06T15:10:15Z</dcterms:created>
  <dcterms:modified xsi:type="dcterms:W3CDTF">2019-08-21T12:26:31Z</dcterms:modified>
</cp:coreProperties>
</file>