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tabRatio="738" activeTab="1"/>
  </bookViews>
  <sheets>
    <sheet name="INFO" sheetId="1" r:id="rId1"/>
    <sheet name="aanvraag-marktverloning" sheetId="2" r:id="rId2"/>
    <sheet name="aanvraag-barema of afspraken " sheetId="3" r:id="rId3"/>
    <sheet name="totalen" sheetId="4" r:id="rId4"/>
    <sheet name="eindverslag-marktverloning " sheetId="5" r:id="rId5"/>
    <sheet name="eindverslag-barema of afspr" sheetId="6" r:id="rId6"/>
    <sheet name="eindverslag-marktverloning" sheetId="7" state="hidden" r:id="rId7"/>
    <sheet name="eindverslag-barema of afspraken" sheetId="8" state="hidden" r:id="rId8"/>
  </sheets>
  <externalReferences>
    <externalReference r:id="rId11"/>
  </externalReferences>
  <definedNames>
    <definedName name="a">#REF!</definedName>
    <definedName name="Aiwtcode">#REF!</definedName>
    <definedName name="basistoeslag">'[1]aanvraag-marktverloning'!$Q$1</definedName>
    <definedName name="bedrijfswagen">'[1]aanvraag-marktverloning'!$K$1</definedName>
    <definedName name="forfait_onderaanneming">'[1]aanvraag-marktverloning'!#REF!</definedName>
    <definedName name="gemiddelde_overige_kost_per_vte">'[1]aanvraag-marktverloning'!#REF!</definedName>
    <definedName name="groepsverzekering">'[1]aanvraag-marktverloning'!$M$1</definedName>
    <definedName name="hospitalisatieverzekering">'[1]aanvraag-marktverloning'!$O$1</definedName>
    <definedName name="maaltijdcheques">'[1]aanvraag-marktverloning'!$G$1</definedName>
    <definedName name="MarktverlAfrekeningGrotekostKostTotaal">#REF!</definedName>
    <definedName name="MarktverloningBrutoLoonJ1">'[1]aanvraag-marktverloning'!$E$15:$E$65</definedName>
    <definedName name="MarktverloningBrutoLoonJ2">'[1]aanvraag-marktverloning'!$F$15:$F$65</definedName>
    <definedName name="MarktverloningBrutoLoonJ3">'[1]aanvraag-marktverloning'!$G$15:$G$65</definedName>
    <definedName name="MarktverloningBrutoLoonJ4">'[1]aanvraag-marktverloning'!$H$15:$H$65</definedName>
    <definedName name="MarktverloningBrutoLoonJ5">'[1]aanvraag-marktverloning'!$I$15:$I$65</definedName>
    <definedName name="MarktverloningBrutoLoonJ6">'[1]aanvraag-marktverloning'!$J$15:$J$65</definedName>
    <definedName name="MarktverloningDirectekostenAfschrijfkost">'[1]aanvraag-marktverloning'!$C$95:$C$114</definedName>
    <definedName name="MarktverloningDirectekostenBezettingsgraad">'[1]aanvraag-marktverloning'!$D$95:$D$114</definedName>
    <definedName name="MarktverloningDirectekostenIngebracht">'[1]aanvraag-marktverloning'!$E$95:$E$114</definedName>
    <definedName name="MarktverloningDirectekostenIngebrachtTotaal">'[1]aanvraag-marktverloning'!$E$115</definedName>
    <definedName name="MarktverloningDirectekostenKost">'[1]aanvraag-marktverloning'!$B$95:$B$114</definedName>
    <definedName name="MarktverloningGrotekostKost">'[1]aanvraag-marktverloning'!$F$148:$F$156</definedName>
    <definedName name="MarktverloningGrotekostKostTotaal">'[1]aanvraag-marktverloning'!$F$157</definedName>
    <definedName name="MarktverloningGroteonderaannemingenKost">'[1]aanvraag-marktverloning'!$F$122:$F$141</definedName>
    <definedName name="MarktverloningGroteonderaannemingenKostTotaal">'[1]aanvraag-marktverloning'!$F$142</definedName>
    <definedName name="MarktverloningIndirecteKostPerMensjaar">'[1]aanvraag-marktverloning'!$D$88</definedName>
    <definedName name="MarktverloningMensjaren">'[1]aanvraag-marktverloning'!$C$88</definedName>
    <definedName name="MarktverloningMensmaandenJ1">'[1]aanvraag-marktverloning'!$Q$15:$Q$65</definedName>
    <definedName name="MarktverloningMensmaandenJ2">'[1]aanvraag-marktverloning'!$R$15:$R$65</definedName>
    <definedName name="MarktverloningMensmaandenJ3">'[1]aanvraag-marktverloning'!$S$15:$S$65</definedName>
    <definedName name="MarktverloningMensmaandenJ4">'[1]aanvraag-marktverloning'!$T$15:$T$65</definedName>
    <definedName name="MarktverloningMensmaandenJ5">'[1]aanvraag-marktverloning'!$U$15:$U$65</definedName>
    <definedName name="MarktverloningMensmaandenJ6">'[1]aanvraag-marktverloning'!$V$15:$V$65</definedName>
    <definedName name="MarktverloningMensmaandenTotaal">'[1]aanvraag-marktverloning'!$W$66</definedName>
    <definedName name="MarktverloningToeslag">'[1]aanvraag-marktverloning'!$P$15:$P$65</definedName>
    <definedName name="max_aanvaardb_overige_kost">'[1]aanvraag-marktverloning'!#REF!</definedName>
    <definedName name="max_indirecte_kosten">'[1]aanvraag-marktverloning'!#REF!</definedName>
    <definedName name="o">#REF!</definedName>
    <definedName name="OverheidsbaremaMensjarenTotaal">'[1]aanvraag-barema'!$C$83</definedName>
    <definedName name="OverheidsbaremaMensmaandenJ1">'[1]aanvraag-barema'!$J$16:$J$66</definedName>
    <definedName name="OverheidsbaremaMensmaandenJ2">'[1]aanvraag-barema'!$K$16:$K$66</definedName>
    <definedName name="OverheidsbaremaMensmaandenJ3">'[1]aanvraag-barema'!$L$16:$L$66</definedName>
    <definedName name="OverheidsbaremaMensmaandenJ4">'[1]aanvraag-barema'!$M$16:$M$66</definedName>
    <definedName name="OverheidsbaremaMensmaandenJ5">'[1]aanvraag-barema'!$N$16:$N$66</definedName>
    <definedName name="OverheidsbaremaMensmaandenJ6">'[1]aanvraag-barema'!$O$16:$O$66</definedName>
    <definedName name="OverheidsbaremaMensmaandenTotaal">'[1]aanvraag-barema'!$P$67</definedName>
    <definedName name="OverheidsbaremaPersoneelskostJ1">'[1]aanvraag-barema'!$D$16:$D$66</definedName>
    <definedName name="OverheidsbaremaPersoneelskostJ2">'[1]aanvraag-barema'!$E$16:$E$66</definedName>
    <definedName name="OverheidsbaremaPersoneelskostJ3">'[1]aanvraag-barema'!$F$16:$F$66</definedName>
    <definedName name="OverheidsbaremaPersoneelskostJ4">'[1]aanvraag-barema'!$G$16:$G$66</definedName>
    <definedName name="OverheidsbaremaPersoneelskostJ5">'[1]aanvraag-barema'!$H$16:$H$66</definedName>
    <definedName name="OverheidsbaremaPersoneelskostJ6">'[1]aanvraag-barema'!$I$16:$I$66</definedName>
    <definedName name="OverheidsbaremaTotalePersoneelskost">'[1]aanvraag-barema'!$Q$67</definedName>
    <definedName name="Personeelskost_Bursalen">'[1]aanvraag-marktverloning'!#REF!</definedName>
    <definedName name="personeelskost_werknemers">'[1]aanvraag-marktverloning'!#REF!</definedName>
    <definedName name="woonwerkverkeer">'[1]aanvraag-marktverloning'!$I$1</definedName>
  </definedNames>
  <calcPr fullCalcOnLoad="1"/>
</workbook>
</file>

<file path=xl/sharedStrings.xml><?xml version="1.0" encoding="utf-8"?>
<sst xmlns="http://schemas.openxmlformats.org/spreadsheetml/2006/main" count="643" uniqueCount="198">
  <si>
    <t>mensmaanden</t>
  </si>
  <si>
    <t>Jaar 1</t>
  </si>
  <si>
    <t>Jaar 2</t>
  </si>
  <si>
    <t>Jaar 3</t>
  </si>
  <si>
    <t>woon-werk</t>
  </si>
  <si>
    <t>Jaar 4</t>
  </si>
  <si>
    <t xml:space="preserve"> Jaar 1</t>
  </si>
  <si>
    <t xml:space="preserve"> Jaar 2</t>
  </si>
  <si>
    <t xml:space="preserve"> Jaar 3</t>
  </si>
  <si>
    <t xml:space="preserve"> Jaar 4</t>
  </si>
  <si>
    <t>Omschrijving</t>
  </si>
  <si>
    <t>Overige kosten</t>
  </si>
  <si>
    <t>Subtotaal</t>
  </si>
  <si>
    <t>Personeel</t>
  </si>
  <si>
    <t>mensjaren</t>
  </si>
  <si>
    <t>totaal</t>
  </si>
  <si>
    <t>Totaal Personeelskosten</t>
  </si>
  <si>
    <t>Naam van de onderaannemer</t>
  </si>
  <si>
    <t>Omschrijving van de onderaanneming + kostendriver (aantal mensmaanden; aantal testen; …)</t>
  </si>
  <si>
    <t>kost</t>
  </si>
  <si>
    <t>GROTE Kost</t>
  </si>
  <si>
    <t>Omschrijving en motivatie van de grote kost</t>
  </si>
  <si>
    <t>Personeelskosten</t>
  </si>
  <si>
    <t>Grote Onderaannemingen</t>
  </si>
  <si>
    <t>Grote Kost</t>
  </si>
  <si>
    <t>Totale projectkost</t>
  </si>
  <si>
    <t xml:space="preserve">De totale in te brengen overige kost (direct + indirect) is aldus : </t>
  </si>
  <si>
    <t>Medewerkers vergoed op factuurbasis en met langlopend engagement voor de projectpartner</t>
  </si>
  <si>
    <t xml:space="preserve"> Jaar 5</t>
  </si>
  <si>
    <t xml:space="preserve"> Jaar 6</t>
  </si>
  <si>
    <t xml:space="preserve">  </t>
  </si>
  <si>
    <t>Hospitalisatie</t>
  </si>
  <si>
    <t>Toelichting bij de Personeelskosten</t>
  </si>
  <si>
    <t>toelichting variabele verloning:
toelichting medewerkers op factuurbasis:
Andere:</t>
  </si>
  <si>
    <t>Toelichting bij de grote onderaannemingen</t>
  </si>
  <si>
    <t>Toelichting bij de grote kost</t>
  </si>
  <si>
    <t>Totaal</t>
  </si>
  <si>
    <t>maaltijdcheque:</t>
  </si>
  <si>
    <t>woonwerkverkeer:</t>
  </si>
  <si>
    <t>bedrijfswagen</t>
  </si>
  <si>
    <t>groepsverzekering</t>
  </si>
  <si>
    <t>hospitalisatieverz</t>
  </si>
  <si>
    <t>basistoeslag</t>
  </si>
  <si>
    <t>Mensmaanden</t>
  </si>
  <si>
    <t>Land</t>
  </si>
  <si>
    <t>Omschrijving van de onderaanneming</t>
  </si>
  <si>
    <t>Column1</t>
  </si>
  <si>
    <t>jaar 2</t>
  </si>
  <si>
    <t>jaar 3</t>
  </si>
  <si>
    <t>jaar 4</t>
  </si>
  <si>
    <t>jaar 5</t>
  </si>
  <si>
    <t>jaar 6</t>
  </si>
  <si>
    <t>Jaar 5</t>
  </si>
  <si>
    <t>Jaar 6</t>
  </si>
  <si>
    <t>jaar 1</t>
  </si>
  <si>
    <t>Partner 1</t>
  </si>
  <si>
    <t>Partner 2</t>
  </si>
  <si>
    <t>Partner 3</t>
  </si>
  <si>
    <t>Partner 4</t>
  </si>
  <si>
    <t>Partner 5</t>
  </si>
  <si>
    <t>mensmaanden personeel</t>
  </si>
  <si>
    <t>Toelichting bij de overige DIRECTE kosten</t>
  </si>
  <si>
    <t>Grote onderaannemingen (vanaf 8.500 EUR). Grote onderaannemingen zijn bij de projectaanvraag te motiveren, hetzij via een offerte, een factuur van vergelijkbare opdracht of een gemotiveerde kostenschatting.
 Bij de afrekening worden facturen en betalingsbewijzen meegestuurd
Grote onderaannemingen kunnen enkel afgezonderd worden indien er geen ruimte is binnen de overige kost.
Grote onderaannemingen (vanaf 8.500 EUR). Grote onderaannemingen zijn bij de projectaanvraag te motiveren, hetzij via een offerte, een factuur van vergelijkbare opdracht of een gemotiveerde kostenschatting.</t>
  </si>
  <si>
    <t>Totalen per partner bij aanvraag</t>
  </si>
  <si>
    <t>Gevraagde subsidie %</t>
  </si>
  <si>
    <t>Gevraagde subsidie</t>
  </si>
  <si>
    <t>Partner 6</t>
  </si>
  <si>
    <t>Partner 7</t>
  </si>
  <si>
    <t>Partner 8</t>
  </si>
  <si>
    <t>Partner 9</t>
  </si>
  <si>
    <t>Partner 10</t>
  </si>
  <si>
    <t>Partner 11</t>
  </si>
  <si>
    <t>Partner 12</t>
  </si>
  <si>
    <t>Partner 13</t>
  </si>
  <si>
    <t>Partner 14</t>
  </si>
  <si>
    <t>Partner 15</t>
  </si>
  <si>
    <t>Partner 16</t>
  </si>
  <si>
    <t>Partner 17</t>
  </si>
  <si>
    <t>Partner 18</t>
  </si>
  <si>
    <t>Partner 19</t>
  </si>
  <si>
    <t>Partner 20</t>
  </si>
  <si>
    <t xml:space="preserve">De aanvrager neemt er kennis van dat IWT steeds de subsidie kan herzien en terugvorderen indien een partij met het oog op de subsidie of enig ander aan de overeenkomst verbonden voordeel, onjuiste of onvolledige verklaringen heeft afgelegd. </t>
  </si>
  <si>
    <t>Projecttitel:</t>
  </si>
  <si>
    <t>Projectnummer (indien gekend):</t>
  </si>
  <si>
    <t>Nuttige links:</t>
  </si>
  <si>
    <t>Naam organisatie:</t>
  </si>
  <si>
    <t>Contactpersoon voor bijkomende informatie (naam, telefoonnummer en emailadres):</t>
  </si>
  <si>
    <t>Code (1)</t>
  </si>
  <si>
    <t>maaltijdcheques</t>
  </si>
  <si>
    <t>Naam of personeelscategorie</t>
  </si>
  <si>
    <t>OVERIGE KOSTEN (directe en indirecte kosten)</t>
  </si>
  <si>
    <t>Totalen</t>
  </si>
  <si>
    <t>Projectgegevens</t>
  </si>
  <si>
    <t xml:space="preserve"> toeslag</t>
  </si>
  <si>
    <t>Toelichting bij de directe overige kosten</t>
  </si>
  <si>
    <t>Gevraagd subsidiepercentage</t>
  </si>
  <si>
    <t>kostendriver (aantal mensmaanden; aantal testen; …)</t>
  </si>
  <si>
    <t xml:space="preserve">PERSONEEL
(organisaties die werken op basis van marktverloning)
</t>
  </si>
  <si>
    <t>Personeelskost op het project (€)</t>
  </si>
  <si>
    <t>PERSONEEL   
(organisaties die werken met referentie aan overheidsbarema's)</t>
  </si>
  <si>
    <t>Werknemers (w), werknemers met variabel loon (wv), onbezoldigden (o) en facturerenden (f) (1)</t>
  </si>
  <si>
    <t>Kost (€)</t>
  </si>
  <si>
    <t>kost (€)</t>
  </si>
  <si>
    <t xml:space="preserve">Geef de totale directe kost (€): </t>
  </si>
  <si>
    <t>Grote onderaannemingen (vanaf 8.500 euro) moeten afzonderlijk begroot worden, ook al is er nog ruimte binnen de overige kosten.  Deze onderaannemingen moeten gemotiveerd worden hetzij via een offerte, factuur van vergelijkbare opdracht of een gemotiveerde kostenschatting in bijlage of hieronder.</t>
  </si>
  <si>
    <t>in te zetten mensmaanden op het project</t>
  </si>
  <si>
    <t>toelichting variabele verloning:
toelichting medewerkers op factuurbasis (langlopend engagement, nood aan en omvang van overige kosten):
Andere:</t>
  </si>
  <si>
    <t>indirecte kost (€)</t>
  </si>
  <si>
    <t>INDIRECTE overige kosten</t>
  </si>
  <si>
    <t>DIRECTE overige kosten</t>
  </si>
  <si>
    <t>max. overige kost/mensjaar (€)</t>
  </si>
  <si>
    <t>berekende max. overige kost (€)</t>
  </si>
  <si>
    <t>verminderd met indirecte kost (€)</t>
  </si>
  <si>
    <t>berekende max. DIRECTE overige kost (€)</t>
  </si>
  <si>
    <t>Totaal (€)</t>
  </si>
  <si>
    <t>1.Enkel bedrijfswagen, maaltijdcheques, woon-werkverkeer, hospitalisatie- en groepsverzekering zijn aanvaardbare extralegale voordelen.</t>
  </si>
  <si>
    <t xml:space="preserve"> indirecte kost (€)</t>
  </si>
  <si>
    <t xml:space="preserve">Geef de totale directe kost (€) : </t>
  </si>
  <si>
    <t>Naam coördinerende organisatie:</t>
  </si>
  <si>
    <t>Partner(1)</t>
  </si>
  <si>
    <t>1 Naam van de partnerorganisatie invullen</t>
  </si>
  <si>
    <t>Personeels-kosten (€)</t>
  </si>
  <si>
    <t>Overige kosten (€)</t>
  </si>
  <si>
    <t>Grote onder-aannemingen (€)</t>
  </si>
  <si>
    <t>Grote kost (€)</t>
  </si>
  <si>
    <t>Gevraagde subsidie (€)</t>
  </si>
  <si>
    <t>GROTE ONDERAANNEMINGEN (vanaf 8.500 euro excl BTW)</t>
  </si>
  <si>
    <t>GROTE ONDERAANNEMINGEN (vanaf 8.500 EUR excl BTW)</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</si>
  <si>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vb offertes, auditverslagen)</t>
  </si>
  <si>
    <t>w</t>
  </si>
  <si>
    <t>wv</t>
  </si>
  <si>
    <t>f</t>
  </si>
  <si>
    <t>o</t>
  </si>
  <si>
    <t>code</t>
  </si>
  <si>
    <t>Controleberekening maximaal inbrengbare DIRECTE overige kosten (5)</t>
  </si>
  <si>
    <t>5. Deze tabel berekent de maximale overige kost op basis van 40.000 euro per mensjaar.</t>
  </si>
  <si>
    <t>3. Standaard wordt in dit veld het maximum van 20.000 EUR voorgesteld. Indien men echter verwacht dat deze kosten lager liggen, moet dit bedrag gewijzigd worden</t>
  </si>
  <si>
    <t xml:space="preserve">Jaarlijks brutoloon of jaarlijkse kost (€ )(2)
</t>
  </si>
  <si>
    <r>
      <rPr>
        <sz val="8.5"/>
        <rFont val="Arial"/>
        <family val="2"/>
      </rPr>
      <t>Extralegale voordelen (3)</t>
    </r>
    <r>
      <rPr>
        <i/>
        <sz val="8.5"/>
        <rFont val="Arial"/>
        <family val="2"/>
      </rPr>
      <t xml:space="preserve">
zet "x" indien van toepassing</t>
    </r>
  </si>
  <si>
    <t>indirecte kost / mensjaar (€)(4)</t>
  </si>
  <si>
    <t>4. Standaard wordt in dit veld het maximum van 20.000 EUR voorgesteld. Indien men echter verwacht dat deze kosten lager liggen, moet dit bedrag gewijzigd worden</t>
  </si>
  <si>
    <t>Jaarlijkse personeelskost (€) inclusief eventuele extralegale voordelen (1)(2)</t>
  </si>
  <si>
    <t>indirecte 
kosten (€)(3)</t>
  </si>
  <si>
    <t>Projectperiode (startdatum, eindddatum):</t>
  </si>
  <si>
    <t>Dit tabblad moet enkel ingevuld worden wanneer er meerdere partners betrokken zijn in het project.</t>
  </si>
  <si>
    <t>Grote onderaanneming</t>
  </si>
  <si>
    <t>Grote kost</t>
  </si>
  <si>
    <t>met als aantal voorziene mensmaanden :</t>
  </si>
  <si>
    <t>Projectbegroting (€)</t>
  </si>
  <si>
    <t>Maximale subsidiebedrag (€)</t>
  </si>
  <si>
    <t xml:space="preserve">Personeelskosten </t>
  </si>
  <si>
    <t>ingezette mensmaanden op het project</t>
  </si>
  <si>
    <t>Toelichting bij de Personeelskosten - indien wijziging tov de (bij overeenkomst) goedgekeurde personeelsinzet</t>
  </si>
  <si>
    <t>Omschrijving van de grote kost</t>
  </si>
  <si>
    <r>
      <t xml:space="preserve">Grote onderaannemingen (vanaf 8.500 euro) moeten afzonderlijk opgegeven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</si>
  <si>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 xml:space="preserve">De aanvrager verklaart enkel reëel gemaakte kosten opgegeven te hebben in dit verslag.  Hij neemt er kennis van dat IWT steeds de subsidie kan herzien en terugvorderen indien een partij met het oog op de subsidie of enig ander aan de overeenkomst verbonden voordeel, onjuiste of onvolledige verklaringen heeft afgelegd. </t>
  </si>
  <si>
    <t>Totaal gemaakte kosten</t>
  </si>
  <si>
    <t>TOTALE OVERIGE KOSTEN</t>
  </si>
  <si>
    <t xml:space="preserve">Toelichting </t>
  </si>
  <si>
    <r>
      <t xml:space="preserve">met als  bedrag </t>
    </r>
    <r>
      <rPr>
        <b/>
        <sz val="8.5"/>
        <rFont val="Arial"/>
        <family val="2"/>
      </rPr>
      <t>indirecte overige kosten/mensjaar</t>
    </r>
    <r>
      <rPr>
        <sz val="8.5"/>
        <rFont val="Arial"/>
        <family val="2"/>
      </rPr>
      <t xml:space="preserve"> :</t>
    </r>
  </si>
  <si>
    <t>Financiële gegevens uit de overeenkomst (of eventueel aangepast via latere addenda)</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</si>
  <si>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r>
      <rPr>
        <sz val="8.5"/>
        <rFont val="Arial"/>
        <family val="2"/>
      </rPr>
      <t xml:space="preserve"> </t>
    </r>
  </si>
  <si>
    <t>(Eventueel) Motivatie van de directe overige kosten</t>
  </si>
  <si>
    <t>Indien gewenst kunt u hier de directe overige kosten toelichten</t>
  </si>
  <si>
    <r>
      <t xml:space="preserve">1. De kolom ‘code’ moet ingevuld worden met 1 van volgende codes. Velden die niet relevant zijn voor een code zullen grijs kleuren, d.w.z. niet in te vullen. 
</t>
    </r>
    <r>
      <rPr>
        <b/>
        <sz val="8"/>
        <color indexed="8"/>
        <rFont val="Arial"/>
        <family val="2"/>
      </rPr>
      <t>w</t>
    </r>
    <r>
      <rPr>
        <sz val="8"/>
        <color indexed="8"/>
        <rFont val="Arial"/>
        <family val="2"/>
      </rPr>
      <t xml:space="preserve">: voor projectleden met een werknemerssttatuut
</t>
    </r>
    <r>
      <rPr>
        <b/>
        <sz val="8"/>
        <color indexed="8"/>
        <rFont val="Arial"/>
        <family val="2"/>
      </rPr>
      <t>wv</t>
    </r>
    <r>
      <rPr>
        <sz val="8"/>
        <color indexed="8"/>
        <rFont val="Arial"/>
        <family val="2"/>
      </rPr>
      <t xml:space="preserve">: voor projectleden met een werknemersstatuut die een variabele verloning ontvangen. Deze variabele verloning mag bij het brutoloon geteld worden en moet in de tabel hieronder toegelicht worden.
</t>
    </r>
    <r>
      <rPr>
        <b/>
        <sz val="8"/>
        <color indexed="8"/>
        <rFont val="Arial"/>
        <family val="2"/>
      </rPr>
      <t>o</t>
    </r>
    <r>
      <rPr>
        <sz val="8"/>
        <color indexed="8"/>
        <rFont val="Arial"/>
        <family val="2"/>
      </rPr>
      <t xml:space="preserve">: (onbezoldigde) voor projectleden die zichzelf geen loon uitkeren. 
</t>
    </r>
    <r>
      <rPr>
        <b/>
        <sz val="8"/>
        <color indexed="8"/>
        <rFont val="Arial"/>
        <family val="2"/>
      </rPr>
      <t>f</t>
    </r>
    <r>
      <rPr>
        <sz val="8"/>
        <color indexed="8"/>
        <rFont val="Arial"/>
        <family val="2"/>
      </rPr>
      <t xml:space="preserve">:  voor projectleden die gefactureerd worden. Deze categorie moet in de tabel hieronder toegelicht worden.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r>
  </si>
  <si>
    <t>4. Hier wordt het bedrag van de overeenkomst overgenomen.</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</si>
  <si>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</si>
  <si>
    <t>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t>
  </si>
  <si>
    <t>1. Enkel bedrijfswagen, maaltijdcheques, woon-werkverkeer, hospitalisatie- en groepsverzekering zijn aanvaardbare extralegale voordelen.</t>
  </si>
  <si>
    <t>indirecte kost / mensjaar (€)(3)</t>
  </si>
  <si>
    <t>3. Hier wordt het bedrag van de overeenkomst overgenomen.</t>
  </si>
  <si>
    <r>
      <t xml:space="preserve">Deze rubriek kan enkel ingevuld worden indien deze bij de projectaanvraag werd gemotiveerd.  
</t>
    </r>
    <r>
      <rPr>
        <b/>
        <sz val="8.5"/>
        <rFont val="Arial"/>
        <family val="2"/>
      </rPr>
      <t>De facturen worden in bijlage toegevoegd aan dit verslag.</t>
    </r>
  </si>
  <si>
    <t>toelichting variabele verloning: 
toelichting medewerkers op factuurbasis:
Andere:</t>
  </si>
  <si>
    <r>
      <t xml:space="preserve">Grote onderaannemingen (vanaf 8.500 euro) moeten afzonderlijk gerapporteerd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</si>
  <si>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Betaling(2) van onderzoekspartners (enkel voor bedrijfspartners) indien van toepassing</t>
  </si>
  <si>
    <t>reeds betaald bedrag</t>
  </si>
  <si>
    <t>voorzien bedrag</t>
  </si>
  <si>
    <t>Aandeel in de kosten van onderzoekspartner 1</t>
  </si>
  <si>
    <t>Aandeel in de kosten van onderzoekspartner 2</t>
  </si>
  <si>
    <t>Aandeel in de kosten van onderzoekspartner 3</t>
  </si>
  <si>
    <t>2 De onderzoekspartners moeten een eigen financieel verslag opstellen. Indien u als bedrijfspartner instaat voor de betaling van de onderzoekspartners, geef dan hier de totale bedragen op die u aan die partner heeft betaald. Stuur de betalingsbewijzen van deze kosten mee. Als u slechts één van de begunstigden bent die een onderzoekspartner betalen, geef aan welk aandeel u in de kosten opneemt.
In geval van een kmo-haalbaarheidsstudie is de opstelling van een eigen financieel verslag van de onderzoekspartner niet vereist en kan volstaan worden met de factuur van de onderzoekspartner aan de bedrijfspartner en het betalingsbewijs hiervan toe te voegen aan het verslag.</t>
  </si>
  <si>
    <t>aandeel in de kosten (%)</t>
  </si>
  <si>
    <t>2.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t>
  </si>
  <si>
    <t>Onderzoeks-partner (OZI) (2)</t>
  </si>
  <si>
    <t>OZI 2</t>
  </si>
  <si>
    <t>OZI 3</t>
  </si>
  <si>
    <t>OZI 4</t>
  </si>
  <si>
    <t>Naam OZI</t>
  </si>
  <si>
    <t>verificatie@vlaio.be</t>
  </si>
  <si>
    <t>Toelichtingsdocument bij het kostenmodel</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</si>
  <si>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offertes, auditverslagen).</t>
  </si>
  <si>
    <t xml:space="preserve">De aanvrager neemt er kennis van dat het Agentschap Innoveren en Ondernemen steeds de subsidie kan herzien en terugvorderen indien een partij met het oog op de subsidie of enig ander aan de overeenkomst verbonden voordeel, onjuiste of onvolledige verklaringen heeft afgelegd. </t>
  </si>
  <si>
    <t xml:space="preserve">Dit projectoverzicht  vormt ook de basis voor communicatie met het Agentschap Innoveren en Ondernemen tijdens de uitvoering van uw project.  Eventuele aanvragen tot verschuiving tussen de diverse partners worden aangevraagd aan de hand van dit overzicht.  Hieronder wordt dan de nodige toelichting gegeven. Wanneer het project afgelopen is, gebruikt u dit overzicht als samenvatting van het financiële eindverslag van uw consortium.  </t>
  </si>
  <si>
    <r>
      <t xml:space="preserve">1. De kolom ‘code’ moet ingevuld worden met 1 van volgende codes. Velden die niet relevant zijn voor een code zullen grijs kleuren, d.w.z. niet in te vullen. 
</t>
    </r>
    <r>
      <rPr>
        <b/>
        <sz val="8"/>
        <rFont val="Arial"/>
        <family val="2"/>
      </rPr>
      <t>w</t>
    </r>
    <r>
      <rPr>
        <sz val="8"/>
        <rFont val="Arial"/>
        <family val="2"/>
      </rPr>
      <t xml:space="preserve">: voor projectleden met een werknemerssttatuut
</t>
    </r>
    <r>
      <rPr>
        <b/>
        <sz val="8"/>
        <rFont val="Arial"/>
        <family val="2"/>
      </rPr>
      <t>wv</t>
    </r>
    <r>
      <rPr>
        <sz val="8"/>
        <rFont val="Arial"/>
        <family val="2"/>
      </rPr>
      <t xml:space="preserve">: voor projectleden met een werknemersstatuut die een variabele verloning ontvangen. Deze variabele verloning mag bij het brutoloon geteld worden en moet in de tabel hieronder toegelicht worden.
</t>
    </r>
    <r>
      <rPr>
        <b/>
        <sz val="8"/>
        <rFont val="Arial"/>
        <family val="2"/>
      </rPr>
      <t>o</t>
    </r>
    <r>
      <rPr>
        <sz val="8"/>
        <rFont val="Arial"/>
        <family val="2"/>
      </rPr>
      <t xml:space="preserve">: (onbezoldigde) voor projectleden die zichzelf geen loon uitkeren. 
</t>
    </r>
    <r>
      <rPr>
        <b/>
        <sz val="8"/>
        <rFont val="Arial"/>
        <family val="2"/>
      </rPr>
      <t>f</t>
    </r>
    <r>
      <rPr>
        <sz val="8"/>
        <rFont val="Arial"/>
        <family val="2"/>
      </rPr>
      <t xml:space="preserve">: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r>
  </si>
  <si>
    <t>2. Deze personeelskost moet steeds worden uitgedrukt als een 100% tewerkstelling. Dit kunt u doen door de reële personeelskost te delen door het tewerkingstellingspercentage. Dit is niet de bezettingsgraad op het project; deze wordt opgegeven in de kolom 'ingezette mensmaanden op het project'.
Een voorbeeld: X werkt deeltijds (50%) en zijn personeelskost = 30.000 EUR/jr. Dan wordt de totale personeelskost = 30.000/50% = 60.000 EUR.
Indien deze persoon voltijds op het project werkt (=bezettingsgraad), moeten er jaarlijks 6 mensmaanden gerapporteerd worden.</t>
  </si>
  <si>
    <t>2 Indien een onderzoeksinstelling door meerdere bedrijfspartners moet betaald worden, dient u hier de opdeling te maken per bedrijfspartner.
Vb. een OZI heeft een begroting van 10.000 EUR en wordt hiervoor vergoed door bedrijfspartner X en bedrijfspartner Y.  Als beide bedrijfspartner voor de helft bijdragen, dan komt bij bedrijfspartner X 5.000 EUR en bij bedrijfspartner Y 5.000 EUR. Uiteraard zijn andere verdelingen mogelijk, maar het totaal onderaan moet per OZI gelijk zijn aan de totale begroting van deze OZI (die in de afzonderlijke tabbladen wordt ingegeven.)</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</si>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</sst>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
    <numFmt numFmtId="165" formatCode="&quot;€&quot;\ #,##0.00"/>
    <numFmt numFmtId="166" formatCode="#,##0_ ;\-#,##0\ "/>
    <numFmt numFmtId="167" formatCode=";;;"/>
    <numFmt numFmtId="168" formatCode="0.0%"/>
    <numFmt numFmtId="169" formatCode="0.0000000"/>
    <numFmt numFmtId="170" formatCode="0.00000000"/>
    <numFmt numFmtId="171" formatCode="0.000000000"/>
    <numFmt numFmtId="172" formatCode="0.0000000000"/>
    <numFmt numFmtId="173" formatCode="0.000000"/>
    <numFmt numFmtId="174" formatCode="0.00000"/>
    <numFmt numFmtId="175" formatCode="0.0000"/>
    <numFmt numFmtId="176" formatCode="0.000"/>
    <numFmt numFmtId="177" formatCode="0.000%"/>
    <numFmt numFmtId="178" formatCode="0.0000%"/>
    <numFmt numFmtId="179" formatCode="0.00000%"/>
  </numFmts>
  <fonts count="85">
    <font>
      <sz val="10"/>
      <name val="MS Sans Serif"/>
      <family val="0"/>
    </font>
    <font>
      <sz val="11"/>
      <color indexed="8"/>
      <name val="Calibri"/>
      <family val="2"/>
    </font>
    <font>
      <sz val="10"/>
      <name val="Arial"/>
      <family val="2"/>
    </font>
    <font>
      <b/>
      <sz val="10"/>
      <name val="Arial"/>
      <family val="2"/>
    </font>
    <font>
      <i/>
      <sz val="10"/>
      <name val="Arial"/>
      <family val="2"/>
    </font>
    <font>
      <sz val="12"/>
      <name val="Arial"/>
      <family val="2"/>
    </font>
    <font>
      <b/>
      <sz val="8.5"/>
      <name val="Arial"/>
      <family val="2"/>
    </font>
    <font>
      <sz val="8.5"/>
      <name val="Arial"/>
      <family val="2"/>
    </font>
    <font>
      <i/>
      <sz val="8.5"/>
      <name val="Arial"/>
      <family val="2"/>
    </font>
    <font>
      <b/>
      <u val="single"/>
      <sz val="8.5"/>
      <name val="Arial"/>
      <family val="2"/>
    </font>
    <font>
      <sz val="8"/>
      <name val="Arial"/>
      <family val="2"/>
    </font>
    <font>
      <sz val="8.5"/>
      <name val="MS Sans Serif"/>
      <family val="2"/>
    </font>
    <font>
      <b/>
      <sz val="8"/>
      <name val="Arial"/>
      <family val="2"/>
    </font>
    <font>
      <b/>
      <sz val="8.5"/>
      <name val="MS Sans Serif"/>
      <family val="2"/>
    </font>
    <font>
      <sz val="8"/>
      <color indexed="8"/>
      <name val="Arial"/>
      <family val="2"/>
    </font>
    <font>
      <b/>
      <sz val="8"/>
      <color indexed="8"/>
      <name val="Arial"/>
      <family val="2"/>
    </font>
    <font>
      <b/>
      <sz val="12"/>
      <name val="Arial"/>
      <family val="2"/>
    </font>
    <font>
      <b/>
      <u val="single"/>
      <sz val="12"/>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2"/>
    </font>
    <font>
      <sz val="11"/>
      <color indexed="17"/>
      <name val="Calibri"/>
      <family val="2"/>
    </font>
    <font>
      <u val="single"/>
      <sz val="10"/>
      <color indexed="12"/>
      <name val="MS Sans Serif"/>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sz val="8.5"/>
      <color indexed="8"/>
      <name val="Arial"/>
      <family val="2"/>
    </font>
    <font>
      <sz val="8.5"/>
      <color indexed="8"/>
      <name val="Arial"/>
      <family val="2"/>
    </font>
    <font>
      <b/>
      <strike/>
      <sz val="8.5"/>
      <color indexed="10"/>
      <name val="Arial"/>
      <family val="2"/>
    </font>
    <font>
      <b/>
      <sz val="10"/>
      <color indexed="8"/>
      <name val="Arial"/>
      <family val="2"/>
    </font>
    <font>
      <sz val="10"/>
      <color indexed="8"/>
      <name val="Arial"/>
      <family val="2"/>
    </font>
    <font>
      <b/>
      <sz val="8.5"/>
      <color indexed="9"/>
      <name val="Arial"/>
      <family val="2"/>
    </font>
    <font>
      <sz val="9"/>
      <color indexed="8"/>
      <name val="Arial"/>
      <family val="2"/>
    </font>
    <font>
      <b/>
      <sz val="10"/>
      <color indexed="8"/>
      <name val="MS Sans Serif"/>
      <family val="2"/>
    </font>
    <font>
      <sz val="8.5"/>
      <color indexed="9"/>
      <name val="Arial"/>
      <family val="2"/>
    </font>
    <font>
      <sz val="10"/>
      <name val="Calibri"/>
      <family val="2"/>
    </font>
    <font>
      <u val="single"/>
      <sz val="10"/>
      <color indexed="12"/>
      <name val="Calibri"/>
      <family val="2"/>
    </font>
    <font>
      <b/>
      <sz val="10"/>
      <color indexed="9"/>
      <name val="Arial"/>
      <family val="2"/>
    </font>
    <font>
      <b/>
      <sz val="8.5"/>
      <color indexed="9"/>
      <name val="MS Sans Serif"/>
      <family val="2"/>
    </font>
    <font>
      <b/>
      <i/>
      <sz val="11"/>
      <color indexed="8"/>
      <name val="Calibri"/>
      <family val="0"/>
    </font>
    <font>
      <i/>
      <sz val="11"/>
      <color indexed="8"/>
      <name val="Calibri"/>
      <family val="0"/>
    </font>
    <font>
      <vertAlign val="superscript"/>
      <sz val="11"/>
      <color indexed="8"/>
      <name val="Calibri"/>
      <family val="0"/>
    </font>
    <font>
      <u val="single"/>
      <sz val="11"/>
      <color indexed="8"/>
      <name val="Calibri"/>
      <family val="0"/>
    </font>
    <font>
      <sz val="10"/>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2"/>
    </font>
    <font>
      <sz val="11"/>
      <color rgb="FF006100"/>
      <name val="Calibri"/>
      <family val="2"/>
    </font>
    <font>
      <u val="single"/>
      <sz val="10"/>
      <color theme="10"/>
      <name val="MS Sans Serif"/>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5"/>
      <color theme="1"/>
      <name val="Arial"/>
      <family val="2"/>
    </font>
    <font>
      <sz val="8.5"/>
      <color theme="1"/>
      <name val="Arial"/>
      <family val="2"/>
    </font>
    <font>
      <b/>
      <strike/>
      <sz val="8.5"/>
      <color rgb="FFFF0000"/>
      <name val="Arial"/>
      <family val="2"/>
    </font>
    <font>
      <b/>
      <sz val="10"/>
      <color theme="1"/>
      <name val="Arial"/>
      <family val="2"/>
    </font>
    <font>
      <sz val="10"/>
      <color theme="1"/>
      <name val="Arial"/>
      <family val="2"/>
    </font>
    <font>
      <b/>
      <sz val="8.5"/>
      <color theme="0"/>
      <name val="Arial"/>
      <family val="2"/>
    </font>
    <font>
      <sz val="9"/>
      <color theme="1"/>
      <name val="Arial"/>
      <family val="2"/>
    </font>
    <font>
      <b/>
      <sz val="10"/>
      <color theme="1"/>
      <name val="MS Sans Serif"/>
      <family val="2"/>
    </font>
    <font>
      <sz val="8.5"/>
      <color theme="0"/>
      <name val="Arial"/>
      <family val="2"/>
    </font>
    <font>
      <u val="single"/>
      <sz val="10"/>
      <color theme="10"/>
      <name val="Calibri"/>
      <family val="2"/>
    </font>
    <font>
      <b/>
      <sz val="10"/>
      <color theme="0"/>
      <name val="Arial"/>
      <family val="2"/>
    </font>
    <font>
      <b/>
      <sz val="8.5"/>
      <color theme="0"/>
      <name val="MS Sans Serif"/>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rgb="FFF9FEB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medium"/>
    </border>
    <border>
      <left style="medium"/>
      <right style="medium"/>
      <top style="thin"/>
      <bottom/>
    </border>
    <border>
      <left style="thin"/>
      <right style="thin"/>
      <top style="thin"/>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thin"/>
      <bottom style="medium"/>
    </border>
    <border>
      <left style="thin"/>
      <right style="medium"/>
      <top style="thin">
        <color theme="1"/>
      </top>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top style="thin"/>
      <bottom/>
    </border>
    <border>
      <left style="thin"/>
      <right style="medium"/>
      <top/>
      <bottom/>
    </border>
    <border>
      <left style="medium"/>
      <right/>
      <top style="thin">
        <color theme="1"/>
      </top>
      <bottom style="thin">
        <color theme="1"/>
      </bottom>
    </border>
    <border>
      <left style="thin">
        <color theme="1"/>
      </left>
      <right/>
      <top style="thin">
        <color theme="1"/>
      </top>
      <bottom style="thin">
        <color theme="1"/>
      </bottom>
    </border>
    <border>
      <left style="thin">
        <color theme="1"/>
      </left>
      <right style="medium"/>
      <top style="thin">
        <color theme="1"/>
      </top>
      <bottom style="thin">
        <color theme="1"/>
      </bottom>
    </border>
    <border>
      <left style="medium"/>
      <right/>
      <top style="thin"/>
      <bottom/>
    </border>
    <border>
      <left/>
      <right/>
      <top style="thin"/>
      <bottom/>
    </border>
    <border>
      <left/>
      <right style="medium"/>
      <top style="thin"/>
      <bottom/>
    </border>
    <border>
      <left/>
      <right style="medium"/>
      <top/>
      <bottom style="thin"/>
    </border>
    <border>
      <left/>
      <right style="medium"/>
      <top/>
      <bottom/>
    </border>
    <border>
      <left style="thin"/>
      <right style="medium"/>
      <top style="medium"/>
      <bottom style="medium"/>
    </border>
    <border>
      <left style="medium"/>
      <right style="medium"/>
      <top/>
      <bottom style="thin"/>
    </border>
    <border>
      <left style="medium"/>
      <right style="medium"/>
      <top style="thin"/>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style="medium"/>
      <right/>
      <top style="thin">
        <color theme="1"/>
      </top>
      <bottom style="medium"/>
    </border>
    <border>
      <left style="thin">
        <color theme="1"/>
      </left>
      <right/>
      <top style="thin">
        <color theme="1"/>
      </top>
      <bottom style="medium"/>
    </border>
    <border>
      <left/>
      <right style="medium"/>
      <top style="thin"/>
      <bottom style="medium"/>
    </border>
    <border>
      <left/>
      <right style="medium"/>
      <top style="thin"/>
      <bottom style="thin"/>
    </border>
    <border>
      <left style="medium"/>
      <right/>
      <top/>
      <bottom style="thin"/>
    </border>
    <border>
      <left style="medium"/>
      <right/>
      <top style="thin"/>
      <bottom style="medium"/>
    </border>
    <border>
      <left style="medium"/>
      <right style="thin"/>
      <top/>
      <bottom/>
    </border>
    <border>
      <left style="thin"/>
      <right style="thin"/>
      <top/>
      <bottom/>
    </border>
    <border>
      <left/>
      <right style="thin"/>
      <top style="thin"/>
      <bottom/>
    </border>
    <border>
      <left style="medium"/>
      <right/>
      <top style="medium"/>
      <bottom style="medium"/>
    </border>
    <border>
      <left/>
      <right style="medium"/>
      <top style="thin">
        <color theme="1"/>
      </top>
      <bottom style="medium"/>
    </border>
    <border>
      <left style="thin">
        <color theme="1"/>
      </left>
      <right/>
      <top style="thin">
        <color theme="1"/>
      </top>
      <bottom/>
    </border>
    <border>
      <left/>
      <right style="medium"/>
      <top/>
      <bottom style="medium"/>
    </border>
    <border>
      <left style="thin"/>
      <right/>
      <top style="medium"/>
      <bottom/>
    </border>
    <border>
      <left/>
      <right style="medium"/>
      <top style="medium"/>
      <bottom style="medium"/>
    </border>
    <border>
      <left/>
      <right/>
      <top style="thin"/>
      <bottom style="medium"/>
    </border>
    <border>
      <left/>
      <right/>
      <top style="medium"/>
      <bottom style="medium"/>
    </border>
    <border>
      <left style="thin"/>
      <right style="thin"/>
      <top style="medium"/>
      <bottom style="thin"/>
    </border>
    <border>
      <left style="medium"/>
      <right/>
      <top/>
      <bottom/>
    </border>
    <border>
      <left style="medium"/>
      <right/>
      <top style="thin"/>
      <bottom style="thin"/>
    </border>
    <border>
      <left/>
      <right style="thin"/>
      <top style="thin"/>
      <bottom style="thin"/>
    </border>
    <border>
      <left/>
      <right/>
      <top style="medium"/>
      <bottom/>
    </border>
    <border>
      <left style="medium"/>
      <right style="thin"/>
      <top style="medium"/>
      <bottom style="thin"/>
    </border>
    <border>
      <left/>
      <right style="thin"/>
      <top/>
      <bottom style="thin"/>
    </border>
    <border>
      <left/>
      <right/>
      <top/>
      <bottom style="mediu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
      <left style="medium"/>
      <right/>
      <top/>
      <bottom style="thin">
        <color theme="1"/>
      </bottom>
    </border>
    <border>
      <left/>
      <right/>
      <top/>
      <bottom style="thin">
        <color theme="1"/>
      </bottom>
    </border>
    <border>
      <left/>
      <right style="medium"/>
      <top/>
      <bottom style="thin">
        <color theme="1"/>
      </bottom>
    </border>
    <border>
      <left/>
      <right style="medium"/>
      <top style="medium"/>
      <bottom/>
    </border>
    <border>
      <left style="medium"/>
      <right/>
      <top/>
      <bottom style="medium"/>
    </border>
    <border>
      <left/>
      <right style="thin"/>
      <top style="medium"/>
      <bottom/>
    </border>
    <border>
      <left/>
      <right style="thin"/>
      <top/>
      <bottom style="medium"/>
    </border>
    <border>
      <left style="thin"/>
      <right/>
      <top style="medium"/>
      <bottom style="thin"/>
    </border>
    <border>
      <left/>
      <right style="thin"/>
      <top style="medium"/>
      <bottom style="thin"/>
    </border>
    <border>
      <left style="thin"/>
      <right/>
      <top style="medium"/>
      <bottom style="medium"/>
    </border>
    <border>
      <left/>
      <right/>
      <top/>
      <bottom style="thin"/>
    </border>
    <border>
      <left style="thin"/>
      <right/>
      <top/>
      <bottom/>
    </border>
    <border>
      <left style="thin"/>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43" fontId="0" fillId="0" borderId="0" applyFont="0" applyFill="0" applyBorder="0" applyAlignment="0" applyProtection="0"/>
    <xf numFmtId="0" fontId="56" fillId="27" borderId="2" applyNumberFormat="0" applyAlignment="0" applyProtection="0"/>
    <xf numFmtId="44" fontId="0" fillId="0" borderId="0" applyFont="0" applyFill="0" applyBorder="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0" fillId="0" borderId="0">
      <alignment/>
      <protection/>
    </xf>
    <xf numFmtId="0" fontId="0" fillId="31" borderId="7" applyNumberFormat="0" applyFont="0" applyAlignment="0" applyProtection="0"/>
    <xf numFmtId="0" fontId="6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727">
    <xf numFmtId="0" fontId="0" fillId="0" borderId="0" xfId="0" applyAlignment="1">
      <alignment/>
    </xf>
    <xf numFmtId="2" fontId="7" fillId="33" borderId="10" xfId="0" applyNumberFormat="1" applyFont="1" applyFill="1" applyBorder="1" applyAlignment="1" applyProtection="1">
      <alignment horizontal="center"/>
      <protection/>
    </xf>
    <xf numFmtId="0" fontId="0" fillId="0" borderId="0" xfId="56" applyFont="1" applyAlignment="1">
      <alignment vertical="top" wrapText="1"/>
      <protection/>
    </xf>
    <xf numFmtId="0" fontId="0" fillId="0" borderId="0" xfId="56" applyAlignment="1">
      <alignment vertical="top"/>
      <protection/>
    </xf>
    <xf numFmtId="0" fontId="0" fillId="0" borderId="0" xfId="56">
      <alignment/>
      <protection/>
    </xf>
    <xf numFmtId="3" fontId="72" fillId="33" borderId="11" xfId="0" applyNumberFormat="1" applyFont="1" applyFill="1" applyBorder="1" applyAlignment="1" applyProtection="1">
      <alignment horizontal="center"/>
      <protection locked="0"/>
    </xf>
    <xf numFmtId="0" fontId="73" fillId="0" borderId="12" xfId="0" applyFont="1" applyFill="1" applyBorder="1" applyAlignment="1" applyProtection="1">
      <alignment horizontal="center"/>
      <protection locked="0"/>
    </xf>
    <xf numFmtId="0" fontId="7" fillId="33" borderId="13" xfId="0" applyFont="1" applyFill="1" applyBorder="1" applyAlignment="1" applyProtection="1">
      <alignment/>
      <protection locked="0"/>
    </xf>
    <xf numFmtId="0" fontId="7" fillId="33" borderId="13" xfId="0" applyFont="1" applyFill="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33" borderId="14" xfId="0" applyFont="1" applyFill="1" applyBorder="1" applyAlignment="1" applyProtection="1">
      <alignment wrapText="1"/>
      <protection locked="0"/>
    </xf>
    <xf numFmtId="0" fontId="74" fillId="0" borderId="0" xfId="0" applyFont="1" applyFill="1" applyBorder="1" applyAlignment="1" applyProtection="1">
      <alignment vertical="center"/>
      <protection locked="0"/>
    </xf>
    <xf numFmtId="0" fontId="7" fillId="0" borderId="0" xfId="0" applyFont="1" applyFill="1" applyAlignment="1" applyProtection="1">
      <alignment/>
      <protection locked="0"/>
    </xf>
    <xf numFmtId="0" fontId="6" fillId="33" borderId="15"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textRotation="90"/>
      <protection locked="0"/>
    </xf>
    <xf numFmtId="0" fontId="7" fillId="33" borderId="14" xfId="0" applyFont="1" applyFill="1" applyBorder="1" applyAlignment="1" applyProtection="1">
      <alignment horizontal="center" textRotation="90"/>
      <protection locked="0"/>
    </xf>
    <xf numFmtId="0" fontId="7" fillId="33" borderId="16" xfId="0" applyFont="1" applyFill="1" applyBorder="1" applyAlignment="1" applyProtection="1">
      <alignment horizontal="center" textRotation="90"/>
      <protection locked="0"/>
    </xf>
    <xf numFmtId="0" fontId="7" fillId="33" borderId="17" xfId="0" applyFont="1" applyFill="1" applyBorder="1" applyAlignment="1" applyProtection="1">
      <alignment horizontal="center" textRotation="90"/>
      <protection locked="0"/>
    </xf>
    <xf numFmtId="0" fontId="7" fillId="33" borderId="14" xfId="0" applyFont="1" applyFill="1" applyBorder="1" applyAlignment="1" applyProtection="1">
      <alignment horizontal="center" textRotation="90" wrapText="1"/>
      <protection locked="0"/>
    </xf>
    <xf numFmtId="0" fontId="7" fillId="33" borderId="16" xfId="0" applyFont="1" applyFill="1" applyBorder="1" applyAlignment="1" applyProtection="1">
      <alignment horizontal="center" textRotation="90" wrapText="1"/>
      <protection locked="0"/>
    </xf>
    <xf numFmtId="0" fontId="7" fillId="33" borderId="18" xfId="0" applyFont="1" applyFill="1" applyBorder="1" applyAlignment="1" applyProtection="1">
      <alignment horizontal="center" textRotation="90" wrapText="1"/>
      <protection locked="0"/>
    </xf>
    <xf numFmtId="0" fontId="6" fillId="33" borderId="19" xfId="0" applyFont="1" applyFill="1" applyBorder="1" applyAlignment="1" applyProtection="1">
      <alignment horizontal="center"/>
      <protection locked="0"/>
    </xf>
    <xf numFmtId="0" fontId="73" fillId="0" borderId="20" xfId="0" applyFont="1" applyFill="1" applyBorder="1" applyAlignment="1" applyProtection="1">
      <alignment horizontal="center" vertical="top"/>
      <protection locked="0"/>
    </xf>
    <xf numFmtId="3" fontId="73" fillId="0" borderId="21" xfId="0" applyNumberFormat="1" applyFont="1" applyFill="1" applyBorder="1" applyAlignment="1" applyProtection="1">
      <alignment horizontal="center"/>
      <protection locked="0"/>
    </xf>
    <xf numFmtId="3" fontId="73" fillId="0" borderId="22" xfId="0" applyNumberFormat="1" applyFont="1" applyFill="1" applyBorder="1" applyAlignment="1" applyProtection="1">
      <alignment horizontal="center"/>
      <protection locked="0"/>
    </xf>
    <xf numFmtId="3" fontId="73" fillId="0" borderId="22" xfId="0" applyNumberFormat="1" applyFont="1" applyBorder="1" applyAlignment="1" applyProtection="1">
      <alignment horizontal="center"/>
      <protection locked="0"/>
    </xf>
    <xf numFmtId="3" fontId="73" fillId="0" borderId="23" xfId="0" applyNumberFormat="1" applyFont="1" applyBorder="1" applyAlignment="1" applyProtection="1">
      <alignment horizontal="center"/>
      <protection locked="0"/>
    </xf>
    <xf numFmtId="0" fontId="73" fillId="0" borderId="21" xfId="0" applyNumberFormat="1" applyFont="1" applyFill="1" applyBorder="1" applyAlignment="1" applyProtection="1">
      <alignment horizontal="center"/>
      <protection locked="0"/>
    </xf>
    <xf numFmtId="0" fontId="73" fillId="0" borderId="22" xfId="0" applyNumberFormat="1" applyFont="1" applyFill="1" applyBorder="1" applyAlignment="1" applyProtection="1">
      <alignment horizontal="center"/>
      <protection locked="0"/>
    </xf>
    <xf numFmtId="4" fontId="73" fillId="0" borderId="23" xfId="0" applyNumberFormat="1" applyFont="1" applyFill="1" applyBorder="1" applyAlignment="1" applyProtection="1">
      <alignment horizontal="center"/>
      <protection locked="0"/>
    </xf>
    <xf numFmtId="0" fontId="73" fillId="0" borderId="21" xfId="0" applyFont="1" applyFill="1" applyBorder="1" applyAlignment="1" applyProtection="1">
      <alignment horizontal="center"/>
      <protection locked="0"/>
    </xf>
    <xf numFmtId="0" fontId="73" fillId="0" borderId="22" xfId="0" applyFont="1" applyFill="1" applyBorder="1" applyAlignment="1" applyProtection="1">
      <alignment horizontal="center"/>
      <protection locked="0"/>
    </xf>
    <xf numFmtId="0" fontId="72" fillId="33" borderId="23" xfId="0" applyFont="1" applyFill="1" applyBorder="1" applyAlignment="1" applyProtection="1">
      <alignment horizontal="center"/>
      <protection locked="0"/>
    </xf>
    <xf numFmtId="0" fontId="73" fillId="0" borderId="24" xfId="0" applyFont="1" applyFill="1" applyBorder="1" applyAlignment="1" applyProtection="1">
      <alignment horizontal="center" vertical="top"/>
      <protection locked="0"/>
    </xf>
    <xf numFmtId="3" fontId="73" fillId="0" borderId="13" xfId="0" applyNumberFormat="1" applyFont="1" applyFill="1" applyBorder="1" applyAlignment="1" applyProtection="1">
      <alignment horizontal="center"/>
      <protection locked="0"/>
    </xf>
    <xf numFmtId="3" fontId="73" fillId="0" borderId="25" xfId="0" applyNumberFormat="1" applyFont="1" applyFill="1" applyBorder="1" applyAlignment="1" applyProtection="1">
      <alignment horizontal="center"/>
      <protection locked="0"/>
    </xf>
    <xf numFmtId="3" fontId="73" fillId="0" borderId="25" xfId="0" applyNumberFormat="1" applyFont="1" applyBorder="1" applyAlignment="1" applyProtection="1">
      <alignment horizontal="center"/>
      <protection locked="0"/>
    </xf>
    <xf numFmtId="3" fontId="73" fillId="0" borderId="26" xfId="0" applyNumberFormat="1" applyFont="1" applyBorder="1" applyAlignment="1" applyProtection="1">
      <alignment horizontal="center"/>
      <protection locked="0"/>
    </xf>
    <xf numFmtId="0" fontId="73" fillId="0" borderId="13" xfId="0" applyNumberFormat="1" applyFont="1" applyFill="1" applyBorder="1" applyAlignment="1" applyProtection="1">
      <alignment horizontal="center"/>
      <protection locked="0"/>
    </xf>
    <xf numFmtId="0" fontId="73" fillId="0" borderId="25" xfId="0" applyNumberFormat="1" applyFont="1" applyFill="1" applyBorder="1" applyAlignment="1" applyProtection="1">
      <alignment horizontal="center"/>
      <protection locked="0"/>
    </xf>
    <xf numFmtId="4" fontId="73" fillId="0" borderId="26" xfId="0" applyNumberFormat="1" applyFont="1" applyFill="1" applyBorder="1" applyAlignment="1" applyProtection="1">
      <alignment horizontal="center"/>
      <protection locked="0"/>
    </xf>
    <xf numFmtId="0" fontId="73" fillId="0" borderId="13" xfId="0" applyFont="1" applyFill="1" applyBorder="1" applyAlignment="1" applyProtection="1">
      <alignment horizontal="center"/>
      <protection locked="0"/>
    </xf>
    <xf numFmtId="0" fontId="73" fillId="0" borderId="25" xfId="0" applyFont="1" applyFill="1" applyBorder="1" applyAlignment="1" applyProtection="1">
      <alignment horizontal="center"/>
      <protection locked="0"/>
    </xf>
    <xf numFmtId="3" fontId="73" fillId="0" borderId="27" xfId="0" applyNumberFormat="1" applyFont="1" applyFill="1" applyBorder="1" applyAlignment="1" applyProtection="1">
      <alignment horizontal="center"/>
      <protection locked="0"/>
    </xf>
    <xf numFmtId="3" fontId="73" fillId="0" borderId="12" xfId="0" applyNumberFormat="1" applyFont="1" applyFill="1" applyBorder="1" applyAlignment="1" applyProtection="1">
      <alignment horizontal="center"/>
      <protection locked="0"/>
    </xf>
    <xf numFmtId="3" fontId="73" fillId="0" borderId="12" xfId="0" applyNumberFormat="1" applyFont="1" applyBorder="1" applyAlignment="1" applyProtection="1">
      <alignment horizontal="center"/>
      <protection locked="0"/>
    </xf>
    <xf numFmtId="3" fontId="73" fillId="0" borderId="28" xfId="0" applyNumberFormat="1" applyFont="1" applyBorder="1" applyAlignment="1" applyProtection="1">
      <alignment horizontal="center"/>
      <protection locked="0"/>
    </xf>
    <xf numFmtId="0" fontId="73" fillId="0" borderId="27" xfId="0" applyNumberFormat="1" applyFont="1" applyFill="1" applyBorder="1" applyAlignment="1" applyProtection="1">
      <alignment horizontal="center"/>
      <protection locked="0"/>
    </xf>
    <xf numFmtId="0" fontId="73" fillId="0" borderId="12" xfId="0" applyNumberFormat="1" applyFont="1" applyFill="1" applyBorder="1" applyAlignment="1" applyProtection="1">
      <alignment horizontal="center"/>
      <protection locked="0"/>
    </xf>
    <xf numFmtId="4" fontId="73" fillId="0" borderId="28" xfId="0" applyNumberFormat="1" applyFont="1" applyFill="1" applyBorder="1" applyAlignment="1" applyProtection="1">
      <alignment horizontal="center"/>
      <protection locked="0"/>
    </xf>
    <xf numFmtId="0" fontId="73" fillId="0" borderId="27" xfId="0" applyFont="1" applyFill="1" applyBorder="1" applyAlignment="1" applyProtection="1">
      <alignment horizontal="center"/>
      <protection locked="0"/>
    </xf>
    <xf numFmtId="0" fontId="73" fillId="0" borderId="29" xfId="0" applyFont="1" applyFill="1" applyBorder="1" applyAlignment="1" applyProtection="1">
      <alignment horizontal="center" vertical="top"/>
      <protection locked="0"/>
    </xf>
    <xf numFmtId="0" fontId="72" fillId="33" borderId="30" xfId="0" applyFont="1" applyFill="1" applyBorder="1" applyAlignment="1" applyProtection="1">
      <alignment horizontal="center"/>
      <protection locked="0"/>
    </xf>
    <xf numFmtId="0" fontId="10" fillId="0" borderId="0" xfId="0" applyFont="1" applyBorder="1" applyAlignment="1" applyProtection="1">
      <alignment vertical="center" wrapText="1"/>
      <protection locked="0"/>
    </xf>
    <xf numFmtId="0" fontId="2" fillId="0" borderId="0"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4" fillId="0" borderId="25" xfId="0" applyFont="1" applyFill="1" applyBorder="1" applyAlignment="1" applyProtection="1">
      <alignment vertical="center" wrapText="1"/>
      <protection locked="0"/>
    </xf>
    <xf numFmtId="0" fontId="2" fillId="0" borderId="25" xfId="0" applyFont="1" applyFill="1" applyBorder="1" applyAlignment="1" applyProtection="1">
      <alignment horizontal="center" vertical="center" wrapText="1"/>
      <protection locked="0"/>
    </xf>
    <xf numFmtId="0" fontId="75" fillId="0" borderId="25" xfId="0" applyFont="1" applyFill="1" applyBorder="1" applyAlignment="1" applyProtection="1">
      <alignment horizontal="center" vertical="center" wrapText="1"/>
      <protection locked="0"/>
    </xf>
    <xf numFmtId="0" fontId="76" fillId="0" borderId="25" xfId="0" applyFont="1" applyFill="1" applyBorder="1" applyAlignment="1" applyProtection="1">
      <alignment/>
      <protection locked="0"/>
    </xf>
    <xf numFmtId="0" fontId="75" fillId="0" borderId="25" xfId="0" applyFont="1" applyFill="1" applyBorder="1" applyAlignment="1" applyProtection="1">
      <alignment horizontal="center"/>
      <protection locked="0"/>
    </xf>
    <xf numFmtId="0" fontId="76" fillId="0" borderId="25" xfId="0" applyFont="1" applyFill="1" applyBorder="1" applyAlignment="1" applyProtection="1">
      <alignment horizontal="center"/>
      <protection locked="0"/>
    </xf>
    <xf numFmtId="4" fontId="3" fillId="0" borderId="26" xfId="0" applyNumberFormat="1" applyFont="1" applyFill="1" applyBorder="1" applyAlignment="1" applyProtection="1">
      <alignment/>
      <protection locked="0"/>
    </xf>
    <xf numFmtId="0" fontId="76" fillId="0" borderId="25" xfId="0" applyFont="1" applyFill="1" applyBorder="1" applyAlignment="1" applyProtection="1">
      <alignment horizontal="left" wrapText="1"/>
      <protection locked="0"/>
    </xf>
    <xf numFmtId="0" fontId="76" fillId="0" borderId="25" xfId="0" applyFont="1" applyFill="1" applyBorder="1" applyAlignment="1" applyProtection="1">
      <alignment horizontal="center" textRotation="90"/>
      <protection locked="0"/>
    </xf>
    <xf numFmtId="0" fontId="76" fillId="0" borderId="25" xfId="0" applyFont="1" applyFill="1" applyBorder="1" applyAlignment="1" applyProtection="1">
      <alignment horizontal="center" textRotation="90" wrapText="1"/>
      <protection locked="0"/>
    </xf>
    <xf numFmtId="0" fontId="75" fillId="0" borderId="25" xfId="0" applyNumberFormat="1" applyFont="1" applyFill="1" applyBorder="1" applyAlignment="1" applyProtection="1">
      <alignment horizontal="center"/>
      <protection locked="0"/>
    </xf>
    <xf numFmtId="164" fontId="75" fillId="0" borderId="25" xfId="0" applyNumberFormat="1" applyFont="1" applyFill="1" applyBorder="1" applyAlignment="1" applyProtection="1">
      <alignment horizontal="center"/>
      <protection locked="0"/>
    </xf>
    <xf numFmtId="0" fontId="2" fillId="0" borderId="13" xfId="0" applyFont="1" applyBorder="1" applyAlignment="1" applyProtection="1">
      <alignment/>
      <protection locked="0"/>
    </xf>
    <xf numFmtId="0" fontId="2" fillId="0" borderId="25" xfId="0" applyFont="1" applyBorder="1" applyAlignment="1" applyProtection="1">
      <alignment/>
      <protection locked="0"/>
    </xf>
    <xf numFmtId="4" fontId="76" fillId="0" borderId="25"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4" fontId="3" fillId="0" borderId="0" xfId="0" applyNumberFormat="1" applyFont="1" applyFill="1" applyBorder="1" applyAlignment="1" applyProtection="1">
      <alignment/>
      <protection locked="0"/>
    </xf>
    <xf numFmtId="0" fontId="77" fillId="0" borderId="0" xfId="0" applyFont="1" applyFill="1" applyBorder="1" applyAlignment="1" applyProtection="1">
      <alignment vertical="center" wrapText="1"/>
      <protection locked="0"/>
    </xf>
    <xf numFmtId="0" fontId="7" fillId="33" borderId="31" xfId="0" applyFont="1" applyFill="1" applyBorder="1" applyAlignment="1" applyProtection="1">
      <alignment vertical="center" wrapText="1"/>
      <protection locked="0"/>
    </xf>
    <xf numFmtId="0" fontId="7" fillId="33" borderId="32" xfId="0" applyFont="1" applyFill="1" applyBorder="1" applyAlignment="1" applyProtection="1">
      <alignment horizontal="center" vertical="center" wrapText="1"/>
      <protection locked="0"/>
    </xf>
    <xf numFmtId="0" fontId="6" fillId="33" borderId="3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2" fillId="0" borderId="0"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3" fontId="72" fillId="0" borderId="0" xfId="0" applyNumberFormat="1" applyFont="1" applyFill="1" applyBorder="1" applyAlignment="1" applyProtection="1">
      <alignment horizontal="center" wrapText="1"/>
      <protection locked="0"/>
    </xf>
    <xf numFmtId="0" fontId="73" fillId="0" borderId="0" xfId="0" applyFont="1" applyFill="1" applyBorder="1" applyAlignment="1" applyProtection="1">
      <alignment vertical="center" wrapText="1"/>
      <protection locked="0"/>
    </xf>
    <xf numFmtId="0" fontId="73" fillId="0" borderId="0" xfId="0" applyFont="1" applyFill="1" applyBorder="1" applyAlignment="1" applyProtection="1">
      <alignment horizontal="center" wrapText="1"/>
      <protection locked="0"/>
    </xf>
    <xf numFmtId="0" fontId="73" fillId="0" borderId="0" xfId="0" applyFont="1" applyFill="1" applyBorder="1" applyAlignment="1" applyProtection="1">
      <alignment horizontal="center" vertical="center" wrapText="1"/>
      <protection locked="0"/>
    </xf>
    <xf numFmtId="0" fontId="77" fillId="0"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wrapText="1"/>
      <protection locked="0"/>
    </xf>
    <xf numFmtId="0" fontId="7" fillId="33" borderId="13" xfId="0" applyFont="1" applyFill="1" applyBorder="1" applyAlignment="1" applyProtection="1">
      <alignment vertical="center" wrapText="1"/>
      <protection locked="0"/>
    </xf>
    <xf numFmtId="0" fontId="7" fillId="33" borderId="25" xfId="0" applyFont="1" applyFill="1" applyBorder="1" applyAlignment="1" applyProtection="1">
      <alignment vertical="center" wrapText="1"/>
      <protection locked="0"/>
    </xf>
    <xf numFmtId="0" fontId="7" fillId="33" borderId="26" xfId="0" applyFont="1" applyFill="1" applyBorder="1" applyAlignment="1" applyProtection="1">
      <alignment vertical="center" wrapText="1"/>
      <protection locked="0"/>
    </xf>
    <xf numFmtId="0" fontId="7" fillId="0" borderId="34" xfId="0" applyFont="1" applyFill="1" applyBorder="1" applyAlignment="1" applyProtection="1">
      <alignment vertical="top" wrapText="1"/>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7" fillId="33" borderId="26" xfId="0" applyFont="1" applyFill="1" applyBorder="1" applyAlignment="1" applyProtection="1">
      <alignment horizontal="center" vertical="center" wrapText="1"/>
      <protection locked="0"/>
    </xf>
    <xf numFmtId="0" fontId="7" fillId="0" borderId="13" xfId="0" applyFont="1" applyFill="1" applyBorder="1" applyAlignment="1" applyProtection="1">
      <alignment wrapText="1"/>
      <protection locked="0"/>
    </xf>
    <xf numFmtId="0" fontId="7" fillId="0" borderId="2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vertical="top" wrapText="1"/>
      <protection locked="0"/>
    </xf>
    <xf numFmtId="164" fontId="6"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0" fontId="7" fillId="0" borderId="26" xfId="0" applyFont="1" applyBorder="1" applyAlignment="1" applyProtection="1">
      <alignment/>
      <protection locked="0"/>
    </xf>
    <xf numFmtId="0" fontId="6" fillId="33" borderId="26" xfId="0" applyFont="1" applyFill="1" applyBorder="1" applyAlignment="1" applyProtection="1">
      <alignment horizontal="center" vertical="center" wrapText="1"/>
      <protection locked="0"/>
    </xf>
    <xf numFmtId="164" fontId="7" fillId="0" borderId="0" xfId="0" applyNumberFormat="1" applyFont="1" applyFill="1" applyBorder="1" applyAlignment="1" applyProtection="1">
      <alignment wrapText="1"/>
      <protection locked="0"/>
    </xf>
    <xf numFmtId="3" fontId="7" fillId="0" borderId="26" xfId="0" applyNumberFormat="1"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4" fontId="73" fillId="33" borderId="37" xfId="0" applyNumberFormat="1" applyFont="1" applyFill="1" applyBorder="1" applyAlignment="1" applyProtection="1">
      <alignment horizontal="center"/>
      <protection/>
    </xf>
    <xf numFmtId="4" fontId="72" fillId="33" borderId="38" xfId="0" applyNumberFormat="1" applyFont="1" applyFill="1" applyBorder="1" applyAlignment="1" applyProtection="1">
      <alignment horizontal="center"/>
      <protection/>
    </xf>
    <xf numFmtId="0" fontId="72" fillId="33" borderId="39" xfId="0" applyFont="1" applyFill="1" applyBorder="1" applyAlignment="1" applyProtection="1">
      <alignment horizontal="center"/>
      <protection/>
    </xf>
    <xf numFmtId="0" fontId="72" fillId="33" borderId="23" xfId="0" applyFont="1" applyFill="1" applyBorder="1" applyAlignment="1" applyProtection="1">
      <alignment horizontal="center"/>
      <protection/>
    </xf>
    <xf numFmtId="3" fontId="72" fillId="33" borderId="40" xfId="0" applyNumberFormat="1" applyFont="1" applyFill="1" applyBorder="1" applyAlignment="1" applyProtection="1">
      <alignment horizontal="center"/>
      <protection/>
    </xf>
    <xf numFmtId="3" fontId="72" fillId="33" borderId="41" xfId="0" applyNumberFormat="1" applyFont="1" applyFill="1" applyBorder="1" applyAlignment="1" applyProtection="1">
      <alignment horizontal="center"/>
      <protection/>
    </xf>
    <xf numFmtId="3" fontId="72" fillId="33" borderId="11" xfId="0" applyNumberFormat="1" applyFont="1" applyFill="1" applyBorder="1" applyAlignment="1" applyProtection="1">
      <alignment horizontal="center"/>
      <protection/>
    </xf>
    <xf numFmtId="3" fontId="72" fillId="33" borderId="42" xfId="0" applyNumberFormat="1" applyFont="1" applyFill="1" applyBorder="1" applyAlignment="1" applyProtection="1">
      <alignment horizontal="center"/>
      <protection/>
    </xf>
    <xf numFmtId="3" fontId="72" fillId="33" borderId="43" xfId="0" applyNumberFormat="1" applyFont="1" applyFill="1" applyBorder="1" applyAlignment="1" applyProtection="1">
      <alignment horizontal="center"/>
      <protection/>
    </xf>
    <xf numFmtId="3" fontId="72" fillId="33" borderId="39" xfId="0" applyNumberFormat="1" applyFont="1" applyFill="1" applyBorder="1" applyAlignment="1" applyProtection="1">
      <alignment horizontal="center"/>
      <protection/>
    </xf>
    <xf numFmtId="0" fontId="72" fillId="33" borderId="42" xfId="0" applyFont="1" applyFill="1" applyBorder="1" applyAlignment="1" applyProtection="1">
      <alignment horizontal="center"/>
      <protection/>
    </xf>
    <xf numFmtId="0" fontId="72" fillId="33" borderId="43" xfId="0" applyFont="1" applyFill="1" applyBorder="1" applyAlignment="1" applyProtection="1">
      <alignment horizontal="center"/>
      <protection/>
    </xf>
    <xf numFmtId="0" fontId="72" fillId="33" borderId="44" xfId="0" applyFont="1" applyFill="1" applyBorder="1" applyAlignment="1" applyProtection="1">
      <alignment horizontal="center"/>
      <protection/>
    </xf>
    <xf numFmtId="0" fontId="72" fillId="33" borderId="45" xfId="0" applyFont="1" applyFill="1" applyBorder="1" applyAlignment="1" applyProtection="1">
      <alignment horizontal="center"/>
      <protection/>
    </xf>
    <xf numFmtId="3" fontId="72" fillId="33" borderId="45" xfId="0" applyNumberFormat="1" applyFont="1" applyFill="1" applyBorder="1" applyAlignment="1" applyProtection="1">
      <alignment horizontal="center"/>
      <protection/>
    </xf>
    <xf numFmtId="0" fontId="7" fillId="33" borderId="46" xfId="0" applyFont="1" applyFill="1" applyBorder="1" applyAlignment="1" applyProtection="1">
      <alignment/>
      <protection/>
    </xf>
    <xf numFmtId="4" fontId="7" fillId="33" borderId="47" xfId="0" applyNumberFormat="1" applyFont="1" applyFill="1" applyBorder="1" applyAlignment="1" applyProtection="1">
      <alignment horizontal="center"/>
      <protection/>
    </xf>
    <xf numFmtId="2" fontId="7" fillId="33" borderId="47" xfId="0" applyNumberFormat="1" applyFont="1" applyFill="1" applyBorder="1" applyAlignment="1" applyProtection="1">
      <alignment horizontal="center"/>
      <protection/>
    </xf>
    <xf numFmtId="1" fontId="7" fillId="33" borderId="26" xfId="0" applyNumberFormat="1" applyFont="1" applyFill="1" applyBorder="1" applyAlignment="1" applyProtection="1">
      <alignment horizontal="center" vertical="center" wrapText="1"/>
      <protection/>
    </xf>
    <xf numFmtId="166" fontId="73" fillId="33" borderId="26" xfId="0" applyNumberFormat="1" applyFont="1" applyFill="1" applyBorder="1" applyAlignment="1" applyProtection="1">
      <alignment horizontal="center" vertical="center" wrapText="1"/>
      <protection/>
    </xf>
    <xf numFmtId="164" fontId="6" fillId="33" borderId="17" xfId="0" applyNumberFormat="1" applyFont="1" applyFill="1" applyBorder="1" applyAlignment="1" applyProtection="1">
      <alignment horizontal="center"/>
      <protection/>
    </xf>
    <xf numFmtId="3" fontId="7" fillId="33" borderId="17" xfId="0" applyNumberFormat="1" applyFont="1" applyFill="1" applyBorder="1" applyAlignment="1" applyProtection="1">
      <alignment horizontal="center" wrapText="1"/>
      <protection/>
    </xf>
    <xf numFmtId="0" fontId="73" fillId="33" borderId="48"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protection locked="0"/>
    </xf>
    <xf numFmtId="0" fontId="2" fillId="33" borderId="25"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2" fillId="33" borderId="26" xfId="0" applyFont="1" applyFill="1" applyBorder="1" applyAlignment="1" applyProtection="1">
      <alignment horizontal="center" vertical="center"/>
      <protection locked="0"/>
    </xf>
    <xf numFmtId="0" fontId="2" fillId="33" borderId="49" xfId="0" applyFont="1" applyFill="1" applyBorder="1" applyAlignment="1" applyProtection="1">
      <alignment horizontal="center" vertical="center"/>
      <protection locked="0"/>
    </xf>
    <xf numFmtId="0" fontId="73" fillId="33" borderId="14" xfId="0" applyFont="1" applyFill="1" applyBorder="1" applyAlignment="1" applyProtection="1">
      <alignment horizontal="center" vertical="center" textRotation="90"/>
      <protection locked="0"/>
    </xf>
    <xf numFmtId="0" fontId="73" fillId="33" borderId="16" xfId="0" applyFont="1" applyFill="1" applyBorder="1" applyAlignment="1" applyProtection="1">
      <alignment horizontal="center" vertical="center" textRotation="90"/>
      <protection locked="0"/>
    </xf>
    <xf numFmtId="0" fontId="73" fillId="33" borderId="17" xfId="0" applyFont="1" applyFill="1" applyBorder="1" applyAlignment="1" applyProtection="1">
      <alignment horizontal="center" vertical="center" textRotation="90"/>
      <protection locked="0"/>
    </xf>
    <xf numFmtId="0" fontId="73" fillId="0" borderId="0" xfId="0" applyFont="1" applyAlignment="1" applyProtection="1">
      <alignment/>
      <protection locked="0"/>
    </xf>
    <xf numFmtId="3" fontId="78" fillId="0" borderId="21" xfId="0" applyNumberFormat="1" applyFont="1" applyFill="1" applyBorder="1" applyAlignment="1" applyProtection="1">
      <alignment horizontal="center"/>
      <protection locked="0"/>
    </xf>
    <xf numFmtId="3" fontId="78" fillId="0" borderId="22" xfId="0" applyNumberFormat="1" applyFont="1" applyFill="1" applyBorder="1" applyAlignment="1" applyProtection="1">
      <alignment horizontal="center"/>
      <protection locked="0"/>
    </xf>
    <xf numFmtId="3" fontId="78" fillId="0" borderId="23" xfId="0" applyNumberFormat="1" applyFont="1" applyFill="1" applyBorder="1" applyAlignment="1" applyProtection="1">
      <alignment horizontal="center"/>
      <protection locked="0"/>
    </xf>
    <xf numFmtId="3" fontId="78" fillId="0" borderId="13" xfId="0" applyNumberFormat="1" applyFont="1" applyFill="1" applyBorder="1" applyAlignment="1" applyProtection="1">
      <alignment horizontal="center"/>
      <protection locked="0"/>
    </xf>
    <xf numFmtId="3" fontId="78" fillId="0" borderId="25" xfId="0" applyNumberFormat="1" applyFont="1" applyFill="1" applyBorder="1" applyAlignment="1" applyProtection="1">
      <alignment horizontal="center"/>
      <protection locked="0"/>
    </xf>
    <xf numFmtId="3" fontId="78" fillId="0" borderId="26" xfId="0" applyNumberFormat="1" applyFont="1" applyFill="1" applyBorder="1" applyAlignment="1" applyProtection="1">
      <alignment horizontal="center"/>
      <protection locked="0"/>
    </xf>
    <xf numFmtId="3" fontId="78" fillId="0" borderId="27" xfId="0" applyNumberFormat="1" applyFont="1" applyFill="1" applyBorder="1" applyAlignment="1" applyProtection="1">
      <alignment horizontal="center"/>
      <protection locked="0"/>
    </xf>
    <xf numFmtId="3" fontId="78" fillId="0" borderId="12" xfId="0" applyNumberFormat="1" applyFont="1" applyFill="1" applyBorder="1" applyAlignment="1" applyProtection="1">
      <alignment horizontal="center"/>
      <protection locked="0"/>
    </xf>
    <xf numFmtId="3" fontId="78" fillId="0" borderId="28" xfId="0" applyNumberFormat="1" applyFont="1" applyFill="1" applyBorder="1" applyAlignment="1" applyProtection="1">
      <alignment horizontal="center"/>
      <protection locked="0"/>
    </xf>
    <xf numFmtId="0" fontId="73" fillId="0" borderId="0" xfId="0" applyFont="1" applyFill="1" applyBorder="1" applyAlignment="1" applyProtection="1">
      <alignment horizontal="center" textRotation="90"/>
      <protection locked="0"/>
    </xf>
    <xf numFmtId="0" fontId="73"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7" fillId="0" borderId="0" xfId="0" applyFont="1" applyFill="1" applyBorder="1" applyAlignment="1" applyProtection="1" quotePrefix="1">
      <alignment/>
      <protection locked="0"/>
    </xf>
    <xf numFmtId="0" fontId="7" fillId="0" borderId="0" xfId="0" applyFont="1" applyFill="1" applyBorder="1" applyAlignment="1" applyProtection="1">
      <alignment/>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protection locked="0"/>
    </xf>
    <xf numFmtId="0" fontId="7" fillId="33" borderId="50" xfId="0" applyFont="1" applyFill="1" applyBorder="1" applyAlignment="1" applyProtection="1">
      <alignment vertical="center" wrapText="1"/>
      <protection locked="0"/>
    </xf>
    <xf numFmtId="0" fontId="7" fillId="33" borderId="20"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protection locked="0"/>
    </xf>
    <xf numFmtId="0" fontId="6" fillId="33" borderId="51" xfId="0" applyFont="1" applyFill="1" applyBorder="1" applyAlignment="1" applyProtection="1">
      <alignment/>
      <protection locked="0"/>
    </xf>
    <xf numFmtId="165" fontId="6" fillId="0" borderId="0" xfId="0" applyNumberFormat="1" applyFont="1" applyFill="1" applyBorder="1" applyAlignment="1" applyProtection="1">
      <alignment/>
      <protection locked="0"/>
    </xf>
    <xf numFmtId="164" fontId="6" fillId="0" borderId="0" xfId="0" applyNumberFormat="1" applyFont="1" applyFill="1" applyBorder="1" applyAlignment="1" applyProtection="1">
      <alignment/>
      <protection locked="0"/>
    </xf>
    <xf numFmtId="0" fontId="7" fillId="0" borderId="0"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73" fillId="0" borderId="13" xfId="0" applyFont="1" applyFill="1" applyBorder="1" applyAlignment="1" applyProtection="1">
      <alignment wrapText="1"/>
      <protection locked="0"/>
    </xf>
    <xf numFmtId="0" fontId="72" fillId="33" borderId="14" xfId="0" applyFont="1" applyFill="1" applyBorder="1" applyAlignment="1" applyProtection="1">
      <alignment wrapText="1"/>
      <protection locked="0"/>
    </xf>
    <xf numFmtId="165" fontId="7" fillId="0" borderId="0" xfId="0" applyNumberFormat="1" applyFont="1" applyFill="1" applyBorder="1" applyAlignment="1" applyProtection="1">
      <alignment wrapText="1"/>
      <protection locked="0"/>
    </xf>
    <xf numFmtId="3" fontId="7" fillId="0" borderId="0" xfId="0" applyNumberFormat="1" applyFont="1" applyFill="1" applyBorder="1" applyAlignment="1" applyProtection="1">
      <alignment wrapText="1"/>
      <protection locked="0"/>
    </xf>
    <xf numFmtId="0" fontId="7" fillId="0" borderId="0" xfId="0" applyFont="1" applyAlignment="1" applyProtection="1">
      <alignment horizontal="left" wrapText="1"/>
      <protection locked="0"/>
    </xf>
    <xf numFmtId="4" fontId="7" fillId="0" borderId="0" xfId="0" applyNumberFormat="1" applyFont="1" applyFill="1" applyBorder="1" applyAlignment="1" applyProtection="1">
      <alignment wrapText="1"/>
      <protection locked="0"/>
    </xf>
    <xf numFmtId="0" fontId="10" fillId="0" borderId="0"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7" fillId="33" borderId="42" xfId="0" applyFont="1" applyFill="1" applyBorder="1" applyAlignment="1" applyProtection="1">
      <alignment vertical="center" wrapText="1"/>
      <protection locked="0"/>
    </xf>
    <xf numFmtId="0" fontId="7" fillId="33" borderId="43" xfId="0" applyFont="1" applyFill="1" applyBorder="1" applyAlignment="1" applyProtection="1">
      <alignment horizontal="center" vertical="center" wrapText="1"/>
      <protection locked="0"/>
    </xf>
    <xf numFmtId="0" fontId="7" fillId="33" borderId="39" xfId="0" applyFont="1" applyFill="1" applyBorder="1" applyAlignment="1" applyProtection="1">
      <alignment horizontal="center" wrapText="1"/>
      <protection locked="0"/>
    </xf>
    <xf numFmtId="0" fontId="7" fillId="33" borderId="43"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wrapText="1"/>
      <protection locked="0"/>
    </xf>
    <xf numFmtId="0" fontId="77" fillId="34" borderId="52" xfId="0" applyFont="1" applyFill="1" applyBorder="1" applyAlignment="1" applyProtection="1">
      <alignment vertical="center" wrapText="1"/>
      <protection locked="0"/>
    </xf>
    <xf numFmtId="0" fontId="77" fillId="35" borderId="30" xfId="0" applyFont="1" applyFill="1" applyBorder="1" applyAlignment="1" applyProtection="1">
      <alignment/>
      <protection locked="0"/>
    </xf>
    <xf numFmtId="0" fontId="7" fillId="0" borderId="38" xfId="0" applyFont="1" applyBorder="1" applyAlignment="1" applyProtection="1">
      <alignment/>
      <protection locked="0"/>
    </xf>
    <xf numFmtId="0" fontId="77" fillId="34" borderId="53" xfId="0" applyFont="1" applyFill="1" applyBorder="1" applyAlignment="1" applyProtection="1">
      <alignment vertical="center" wrapText="1"/>
      <protection locked="0"/>
    </xf>
    <xf numFmtId="0" fontId="77" fillId="34" borderId="30" xfId="0" applyFont="1" applyFill="1" applyBorder="1" applyAlignment="1" applyProtection="1">
      <alignment horizontal="center" vertical="center" wrapText="1"/>
      <protection locked="0"/>
    </xf>
    <xf numFmtId="0" fontId="73" fillId="0" borderId="25" xfId="0" applyFont="1" applyFill="1" applyBorder="1" applyAlignment="1" applyProtection="1">
      <alignment wrapText="1"/>
      <protection locked="0"/>
    </xf>
    <xf numFmtId="0" fontId="73" fillId="0" borderId="25" xfId="0" applyFont="1" applyBorder="1" applyAlignment="1" applyProtection="1">
      <alignment/>
      <protection locked="0"/>
    </xf>
    <xf numFmtId="0" fontId="75" fillId="33" borderId="16" xfId="0" applyFont="1" applyFill="1" applyBorder="1" applyAlignment="1" applyProtection="1">
      <alignment/>
      <protection locked="0"/>
    </xf>
    <xf numFmtId="0" fontId="7" fillId="33" borderId="17" xfId="0" applyFont="1" applyFill="1" applyBorder="1" applyAlignment="1" applyProtection="1">
      <alignment/>
      <protection locked="0"/>
    </xf>
    <xf numFmtId="0" fontId="72" fillId="33" borderId="16" xfId="0" applyFont="1" applyFill="1" applyBorder="1" applyAlignment="1" applyProtection="1">
      <alignment wrapText="1"/>
      <protection locked="0"/>
    </xf>
    <xf numFmtId="0" fontId="73" fillId="0" borderId="34" xfId="0" applyFont="1" applyFill="1" applyBorder="1" applyAlignment="1" applyProtection="1">
      <alignment horizontal="left" wrapText="1"/>
      <protection locked="0"/>
    </xf>
    <xf numFmtId="0" fontId="73" fillId="0" borderId="35" xfId="0" applyFont="1" applyFill="1" applyBorder="1" applyAlignment="1" applyProtection="1">
      <alignment horizontal="left" wrapText="1"/>
      <protection locked="0"/>
    </xf>
    <xf numFmtId="0" fontId="73" fillId="0" borderId="54" xfId="0" applyFont="1" applyFill="1" applyBorder="1" applyAlignment="1" applyProtection="1">
      <alignment horizontal="left" wrapText="1"/>
      <protection locked="0"/>
    </xf>
    <xf numFmtId="0" fontId="6" fillId="0" borderId="0" xfId="0" applyFont="1" applyFill="1" applyBorder="1" applyAlignment="1" applyProtection="1">
      <alignment wrapText="1"/>
      <protection locked="0"/>
    </xf>
    <xf numFmtId="0" fontId="7" fillId="33" borderId="14" xfId="0" applyFont="1" applyFill="1" applyBorder="1" applyAlignment="1" applyProtection="1">
      <alignment wrapText="1"/>
      <protection/>
    </xf>
    <xf numFmtId="0" fontId="73" fillId="33" borderId="23" xfId="0" applyNumberFormat="1" applyFont="1" applyFill="1" applyBorder="1" applyAlignment="1" applyProtection="1">
      <alignment horizontal="center"/>
      <protection/>
    </xf>
    <xf numFmtId="0" fontId="73" fillId="33" borderId="26" xfId="0" applyNumberFormat="1" applyFont="1" applyFill="1" applyBorder="1" applyAlignment="1" applyProtection="1">
      <alignment horizontal="center"/>
      <protection/>
    </xf>
    <xf numFmtId="0" fontId="73" fillId="33" borderId="28" xfId="0" applyNumberFormat="1" applyFont="1" applyFill="1" applyBorder="1" applyAlignment="1" applyProtection="1">
      <alignment horizontal="center"/>
      <protection/>
    </xf>
    <xf numFmtId="0" fontId="75" fillId="33" borderId="42" xfId="0" applyFont="1" applyFill="1" applyBorder="1" applyAlignment="1" applyProtection="1">
      <alignment horizontal="center"/>
      <protection/>
    </xf>
    <xf numFmtId="0" fontId="79" fillId="33" borderId="43" xfId="0" applyFont="1" applyFill="1" applyBorder="1" applyAlignment="1" applyProtection="1">
      <alignment horizontal="center"/>
      <protection/>
    </xf>
    <xf numFmtId="0" fontId="79" fillId="33" borderId="39" xfId="0" applyFont="1" applyFill="1" applyBorder="1" applyAlignment="1" applyProtection="1">
      <alignment horizontal="center"/>
      <protection/>
    </xf>
    <xf numFmtId="0" fontId="7" fillId="33" borderId="25" xfId="0" applyFont="1" applyFill="1" applyBorder="1" applyAlignment="1" applyProtection="1">
      <alignment horizontal="center"/>
      <protection/>
    </xf>
    <xf numFmtId="0" fontId="11" fillId="0" borderId="0" xfId="0" applyFont="1" applyAlignment="1" applyProtection="1">
      <alignment/>
      <protection locked="0"/>
    </xf>
    <xf numFmtId="0" fontId="11" fillId="0" borderId="0" xfId="0" applyFont="1" applyAlignment="1" applyProtection="1">
      <alignment wrapText="1"/>
      <protection locked="0"/>
    </xf>
    <xf numFmtId="0" fontId="11" fillId="33" borderId="13" xfId="0" applyFont="1" applyFill="1" applyBorder="1" applyAlignment="1" applyProtection="1">
      <alignment horizontal="center"/>
      <protection locked="0"/>
    </xf>
    <xf numFmtId="0" fontId="11" fillId="33" borderId="25" xfId="0" applyFont="1" applyFill="1" applyBorder="1" applyAlignment="1" applyProtection="1">
      <alignment horizontal="center"/>
      <protection locked="0"/>
    </xf>
    <xf numFmtId="0" fontId="11" fillId="33" borderId="26" xfId="0" applyFont="1" applyFill="1" applyBorder="1" applyAlignment="1" applyProtection="1">
      <alignment horizontal="center" wrapText="1"/>
      <protection locked="0"/>
    </xf>
    <xf numFmtId="0" fontId="11" fillId="0" borderId="13" xfId="0" applyFont="1" applyBorder="1" applyAlignment="1" applyProtection="1">
      <alignment horizontal="center"/>
      <protection locked="0"/>
    </xf>
    <xf numFmtId="0" fontId="11" fillId="0" borderId="2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3" fillId="33" borderId="55" xfId="0" applyFont="1" applyFill="1" applyBorder="1" applyAlignment="1" applyProtection="1">
      <alignment/>
      <protection locked="0"/>
    </xf>
    <xf numFmtId="0" fontId="13" fillId="0" borderId="0" xfId="0" applyFont="1" applyAlignment="1" applyProtection="1">
      <alignment/>
      <protection locked="0"/>
    </xf>
    <xf numFmtId="0" fontId="11" fillId="0" borderId="0" xfId="0" applyFont="1" applyFill="1" applyBorder="1" applyAlignment="1" applyProtection="1">
      <alignment horizontal="center"/>
      <protection locked="0"/>
    </xf>
    <xf numFmtId="0" fontId="11" fillId="33" borderId="26" xfId="0" applyFont="1" applyFill="1" applyBorder="1" applyAlignment="1" applyProtection="1">
      <alignment horizontal="center"/>
      <protection/>
    </xf>
    <xf numFmtId="0" fontId="13" fillId="33" borderId="42" xfId="0" applyFont="1" applyFill="1" applyBorder="1" applyAlignment="1" applyProtection="1">
      <alignment horizontal="center"/>
      <protection/>
    </xf>
    <xf numFmtId="0" fontId="13" fillId="33" borderId="43" xfId="0" applyFont="1" applyFill="1" applyBorder="1" applyAlignment="1" applyProtection="1">
      <alignment horizontal="center"/>
      <protection/>
    </xf>
    <xf numFmtId="0" fontId="13" fillId="33" borderId="39" xfId="0" applyFont="1" applyFill="1" applyBorder="1" applyAlignment="1" applyProtection="1">
      <alignment horizontal="center"/>
      <protection/>
    </xf>
    <xf numFmtId="167" fontId="0" fillId="0" borderId="0" xfId="56" applyNumberFormat="1">
      <alignment/>
      <protection/>
    </xf>
    <xf numFmtId="3" fontId="6" fillId="33" borderId="56" xfId="0" applyNumberFormat="1" applyFont="1" applyFill="1" applyBorder="1" applyAlignment="1" applyProtection="1">
      <alignment horizontal="center"/>
      <protection/>
    </xf>
    <xf numFmtId="0" fontId="7" fillId="33" borderId="57" xfId="0" applyFont="1" applyFill="1" applyBorder="1" applyAlignment="1" applyProtection="1">
      <alignment horizontal="center" vertical="center" wrapText="1"/>
      <protection locked="0"/>
    </xf>
    <xf numFmtId="3" fontId="7" fillId="36" borderId="45" xfId="0" applyNumberFormat="1" applyFont="1" applyFill="1" applyBorder="1" applyAlignment="1" applyProtection="1">
      <alignment horizontal="center"/>
      <protection locked="0"/>
    </xf>
    <xf numFmtId="3" fontId="6" fillId="0" borderId="45" xfId="0" applyNumberFormat="1" applyFont="1" applyFill="1" applyBorder="1" applyAlignment="1" applyProtection="1">
      <alignment horizontal="center" vertical="center" wrapText="1"/>
      <protection locked="0"/>
    </xf>
    <xf numFmtId="4" fontId="6" fillId="33" borderId="58" xfId="0" applyNumberFormat="1" applyFont="1" applyFill="1" applyBorder="1" applyAlignment="1" applyProtection="1">
      <alignment horizontal="center"/>
      <protection/>
    </xf>
    <xf numFmtId="0" fontId="7" fillId="33" borderId="59" xfId="0" applyFont="1" applyFill="1" applyBorder="1" applyAlignment="1" applyProtection="1">
      <alignment horizontal="center" vertical="center" wrapText="1"/>
      <protection locked="0"/>
    </xf>
    <xf numFmtId="166" fontId="7" fillId="33" borderId="17" xfId="40" applyNumberFormat="1" applyFont="1" applyFill="1" applyBorder="1" applyAlignment="1" applyProtection="1">
      <alignment horizontal="center" wrapText="1"/>
      <protection/>
    </xf>
    <xf numFmtId="166" fontId="7" fillId="0" borderId="26" xfId="40" applyNumberFormat="1" applyFont="1" applyFill="1" applyBorder="1" applyAlignment="1" applyProtection="1">
      <alignment horizontal="center" wrapText="1"/>
      <protection locked="0"/>
    </xf>
    <xf numFmtId="166" fontId="72" fillId="33" borderId="17" xfId="40" applyNumberFormat="1" applyFont="1" applyFill="1" applyBorder="1" applyAlignment="1" applyProtection="1">
      <alignment horizontal="center" wrapText="1"/>
      <protection/>
    </xf>
    <xf numFmtId="166" fontId="73" fillId="0" borderId="26" xfId="40" applyNumberFormat="1" applyFont="1" applyFill="1" applyBorder="1" applyAlignment="1" applyProtection="1">
      <alignment horizontal="center" wrapText="1"/>
      <protection locked="0"/>
    </xf>
    <xf numFmtId="3" fontId="72" fillId="33" borderId="60" xfId="42" applyNumberFormat="1" applyFont="1" applyFill="1" applyBorder="1" applyAlignment="1" applyProtection="1">
      <alignment horizontal="center"/>
      <protection/>
    </xf>
    <xf numFmtId="3" fontId="73" fillId="33" borderId="36" xfId="42" applyNumberFormat="1" applyFont="1" applyFill="1" applyBorder="1" applyAlignment="1" applyProtection="1">
      <alignment horizontal="center"/>
      <protection/>
    </xf>
    <xf numFmtId="3" fontId="73" fillId="33" borderId="49" xfId="42" applyNumberFormat="1" applyFont="1" applyFill="1" applyBorder="1" applyAlignment="1" applyProtection="1">
      <alignment horizontal="center"/>
      <protection/>
    </xf>
    <xf numFmtId="3" fontId="73" fillId="33" borderId="37" xfId="42" applyNumberFormat="1" applyFont="1" applyFill="1" applyBorder="1" applyAlignment="1" applyProtection="1">
      <alignment horizontal="center"/>
      <protection/>
    </xf>
    <xf numFmtId="0" fontId="73" fillId="0" borderId="0" xfId="0" applyFont="1" applyFill="1" applyBorder="1" applyAlignment="1" applyProtection="1">
      <alignment wrapText="1"/>
      <protection locked="0"/>
    </xf>
    <xf numFmtId="3" fontId="73" fillId="0" borderId="0" xfId="0" applyNumberFormat="1" applyFont="1" applyFill="1" applyBorder="1" applyAlignment="1" applyProtection="1">
      <alignment horizontal="center" wrapText="1"/>
      <protection locked="0"/>
    </xf>
    <xf numFmtId="3" fontId="73" fillId="0" borderId="0" xfId="0" applyNumberFormat="1" applyFont="1" applyFill="1" applyBorder="1" applyAlignment="1" applyProtection="1">
      <alignment horizontal="center" wrapText="1"/>
      <protection/>
    </xf>
    <xf numFmtId="0" fontId="6" fillId="33" borderId="51" xfId="0" applyFont="1" applyFill="1" applyBorder="1" applyAlignment="1" applyProtection="1">
      <alignment vertical="center" wrapText="1"/>
      <protection locked="0"/>
    </xf>
    <xf numFmtId="0" fontId="7" fillId="33" borderId="61" xfId="0" applyFont="1" applyFill="1" applyBorder="1" applyAlignment="1" applyProtection="1">
      <alignment vertical="center" wrapText="1"/>
      <protection locked="0"/>
    </xf>
    <xf numFmtId="0" fontId="72" fillId="33" borderId="55" xfId="0" applyFont="1" applyFill="1" applyBorder="1" applyAlignment="1" applyProtection="1">
      <alignment vertical="center" wrapText="1"/>
      <protection locked="0"/>
    </xf>
    <xf numFmtId="3" fontId="73" fillId="33" borderId="62" xfId="0" applyNumberFormat="1" applyFont="1" applyFill="1" applyBorder="1" applyAlignment="1" applyProtection="1">
      <alignment horizontal="center" vertical="center" wrapText="1"/>
      <protection locked="0"/>
    </xf>
    <xf numFmtId="3" fontId="72" fillId="33" borderId="60" xfId="0" applyNumberFormat="1" applyFont="1" applyFill="1" applyBorder="1" applyAlignment="1" applyProtection="1">
      <alignment horizontal="center" vertical="center" wrapText="1"/>
      <protection/>
    </xf>
    <xf numFmtId="0" fontId="11" fillId="0" borderId="0" xfId="0" applyFont="1" applyAlignment="1" applyProtection="1">
      <alignment vertical="center" wrapText="1"/>
      <protection locked="0"/>
    </xf>
    <xf numFmtId="0" fontId="11" fillId="0" borderId="0" xfId="0" applyFont="1" applyAlignment="1" applyProtection="1">
      <alignment horizontal="left"/>
      <protection locked="0"/>
    </xf>
    <xf numFmtId="0" fontId="7" fillId="0" borderId="0" xfId="0" applyFont="1" applyAlignment="1" applyProtection="1">
      <alignment wrapText="1"/>
      <protection locked="0"/>
    </xf>
    <xf numFmtId="3" fontId="7" fillId="33" borderId="16" xfId="0" applyNumberFormat="1" applyFont="1" applyFill="1" applyBorder="1" applyAlignment="1" applyProtection="1">
      <alignment horizontal="center"/>
      <protection/>
    </xf>
    <xf numFmtId="0" fontId="7" fillId="33" borderId="16" xfId="0" applyFont="1" applyFill="1" applyBorder="1" applyAlignment="1" applyProtection="1">
      <alignment horizontal="center"/>
      <protection locked="0"/>
    </xf>
    <xf numFmtId="0" fontId="7" fillId="33" borderId="25"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protection locked="0"/>
    </xf>
    <xf numFmtId="0" fontId="7" fillId="33" borderId="63" xfId="0" applyFont="1" applyFill="1" applyBorder="1" applyAlignment="1" applyProtection="1">
      <alignment horizontal="center" vertical="center"/>
      <protection locked="0"/>
    </xf>
    <xf numFmtId="166" fontId="7" fillId="33" borderId="26" xfId="50" applyNumberFormat="1" applyFont="1" applyFill="1" applyBorder="1" applyAlignment="1" applyProtection="1">
      <alignment horizontal="center"/>
      <protection/>
    </xf>
    <xf numFmtId="166" fontId="73" fillId="33" borderId="26" xfId="50" applyNumberFormat="1" applyFont="1" applyFill="1" applyBorder="1" applyAlignment="1" applyProtection="1">
      <alignment horizontal="center" vertical="center" wrapText="1"/>
      <protection/>
    </xf>
    <xf numFmtId="166" fontId="7" fillId="0" borderId="26" xfId="50" applyNumberFormat="1" applyFont="1" applyFill="1" applyBorder="1" applyAlignment="1" applyProtection="1">
      <alignment horizontal="center" wrapText="1"/>
      <protection locked="0"/>
    </xf>
    <xf numFmtId="166" fontId="7" fillId="33" borderId="17" xfId="50" applyNumberFormat="1" applyFont="1" applyFill="1" applyBorder="1" applyAlignment="1" applyProtection="1">
      <alignment horizontal="center" wrapText="1"/>
      <protection/>
    </xf>
    <xf numFmtId="3" fontId="73" fillId="33" borderId="37" xfId="67" applyNumberFormat="1" applyFont="1" applyFill="1" applyBorder="1" applyAlignment="1" applyProtection="1">
      <alignment horizontal="center"/>
      <protection/>
    </xf>
    <xf numFmtId="3" fontId="73" fillId="33" borderId="49" xfId="67" applyNumberFormat="1" applyFont="1" applyFill="1" applyBorder="1" applyAlignment="1" applyProtection="1">
      <alignment horizontal="center"/>
      <protection/>
    </xf>
    <xf numFmtId="3" fontId="73" fillId="33" borderId="36" xfId="67" applyNumberFormat="1" applyFont="1" applyFill="1" applyBorder="1" applyAlignment="1" applyProtection="1">
      <alignment horizontal="center"/>
      <protection/>
    </xf>
    <xf numFmtId="3" fontId="72" fillId="33" borderId="60" xfId="67" applyNumberFormat="1" applyFont="1" applyFill="1" applyBorder="1" applyAlignment="1" applyProtection="1">
      <alignment horizontal="center"/>
      <protection/>
    </xf>
    <xf numFmtId="166" fontId="7" fillId="36" borderId="45" xfId="50" applyNumberFormat="1" applyFont="1" applyFill="1" applyBorder="1" applyAlignment="1" applyProtection="1">
      <alignment horizontal="center"/>
      <protection locked="0"/>
    </xf>
    <xf numFmtId="166" fontId="73" fillId="0" borderId="26" xfId="50" applyNumberFormat="1" applyFont="1" applyFill="1" applyBorder="1" applyAlignment="1" applyProtection="1">
      <alignment horizontal="center" wrapText="1"/>
      <protection locked="0"/>
    </xf>
    <xf numFmtId="166" fontId="72" fillId="33" borderId="17" xfId="50" applyNumberFormat="1" applyFont="1" applyFill="1" applyBorder="1" applyAlignment="1" applyProtection="1">
      <alignment horizontal="center" wrapText="1"/>
      <protection/>
    </xf>
    <xf numFmtId="0" fontId="0" fillId="0" borderId="64" xfId="0" applyBorder="1" applyAlignment="1" applyProtection="1">
      <alignment/>
      <protection locked="0"/>
    </xf>
    <xf numFmtId="0" fontId="6" fillId="0" borderId="0" xfId="0" applyFont="1" applyAlignment="1" applyProtection="1">
      <alignment horizontal="left"/>
      <protection locked="0"/>
    </xf>
    <xf numFmtId="0" fontId="10" fillId="0" borderId="0" xfId="0" applyFont="1" applyBorder="1" applyAlignment="1" applyProtection="1">
      <alignment horizontal="left" vertical="center" wrapText="1"/>
      <protection locked="0"/>
    </xf>
    <xf numFmtId="0" fontId="80" fillId="0" borderId="0" xfId="0" applyFont="1" applyAlignment="1" applyProtection="1">
      <alignment/>
      <protection locked="0"/>
    </xf>
    <xf numFmtId="0" fontId="10" fillId="0" borderId="0" xfId="0" applyFont="1" applyBorder="1" applyAlignment="1" applyProtection="1">
      <alignment horizontal="left" vertical="center"/>
      <protection locked="0"/>
    </xf>
    <xf numFmtId="3" fontId="7" fillId="33" borderId="45" xfId="0" applyNumberFormat="1" applyFont="1" applyFill="1" applyBorder="1" applyAlignment="1" applyProtection="1">
      <alignment horizontal="center"/>
      <protection locked="0"/>
    </xf>
    <xf numFmtId="4" fontId="73" fillId="33" borderId="38" xfId="0" applyNumberFormat="1" applyFont="1" applyFill="1" applyBorder="1" applyAlignment="1" applyProtection="1">
      <alignment horizontal="center"/>
      <protection/>
    </xf>
    <xf numFmtId="3" fontId="7" fillId="33" borderId="45" xfId="0" applyNumberFormat="1" applyFont="1" applyFill="1" applyBorder="1" applyAlignment="1" applyProtection="1">
      <alignment horizontal="center"/>
      <protection/>
    </xf>
    <xf numFmtId="0" fontId="11" fillId="0" borderId="65" xfId="0" applyFont="1" applyBorder="1" applyAlignment="1" applyProtection="1">
      <alignment wrapText="1"/>
      <protection locked="0"/>
    </xf>
    <xf numFmtId="0" fontId="11" fillId="0" borderId="34" xfId="0" applyFont="1" applyBorder="1" applyAlignment="1" applyProtection="1">
      <alignment wrapText="1"/>
      <protection locked="0"/>
    </xf>
    <xf numFmtId="0" fontId="11" fillId="0" borderId="0" xfId="0"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protection locked="0"/>
    </xf>
    <xf numFmtId="4" fontId="11" fillId="0" borderId="25" xfId="0" applyNumberFormat="1" applyFont="1" applyBorder="1" applyAlignment="1" applyProtection="1">
      <alignment horizontal="center" wrapText="1"/>
      <protection locked="0"/>
    </xf>
    <xf numFmtId="4" fontId="11" fillId="0" borderId="25" xfId="0" applyNumberFormat="1" applyFont="1" applyBorder="1" applyAlignment="1" applyProtection="1">
      <alignment/>
      <protection locked="0"/>
    </xf>
    <xf numFmtId="4" fontId="11" fillId="0" borderId="27" xfId="0" applyNumberFormat="1" applyFont="1" applyBorder="1" applyAlignment="1" applyProtection="1">
      <alignment horizontal="center"/>
      <protection locked="0"/>
    </xf>
    <xf numFmtId="4" fontId="11" fillId="0" borderId="12" xfId="0" applyNumberFormat="1" applyFont="1" applyBorder="1" applyAlignment="1" applyProtection="1">
      <alignment horizontal="center" wrapText="1"/>
      <protection locked="0"/>
    </xf>
    <xf numFmtId="4" fontId="11" fillId="0" borderId="12" xfId="0" applyNumberFormat="1" applyFont="1" applyBorder="1" applyAlignment="1" applyProtection="1">
      <alignment/>
      <protection locked="0"/>
    </xf>
    <xf numFmtId="3" fontId="13" fillId="33" borderId="42" xfId="0" applyNumberFormat="1" applyFont="1" applyFill="1" applyBorder="1" applyAlignment="1" applyProtection="1">
      <alignment horizontal="center"/>
      <protection/>
    </xf>
    <xf numFmtId="3" fontId="13" fillId="33" borderId="55" xfId="0" applyNumberFormat="1" applyFont="1" applyFill="1" applyBorder="1" applyAlignment="1" applyProtection="1">
      <alignment horizontal="center"/>
      <protection/>
    </xf>
    <xf numFmtId="3" fontId="13" fillId="33" borderId="43" xfId="0" applyNumberFormat="1" applyFont="1" applyFill="1" applyBorder="1" applyAlignment="1" applyProtection="1">
      <alignment horizontal="center"/>
      <protection/>
    </xf>
    <xf numFmtId="3" fontId="13" fillId="33" borderId="39" xfId="0" applyNumberFormat="1" applyFont="1" applyFill="1" applyBorder="1" applyAlignment="1" applyProtection="1">
      <alignment horizontal="center"/>
      <protection/>
    </xf>
    <xf numFmtId="3" fontId="11" fillId="33" borderId="66" xfId="0" applyNumberFormat="1" applyFont="1" applyFill="1" applyBorder="1" applyAlignment="1" applyProtection="1">
      <alignment horizontal="center"/>
      <protection/>
    </xf>
    <xf numFmtId="3" fontId="11" fillId="33" borderId="26" xfId="0" applyNumberFormat="1" applyFont="1" applyFill="1" applyBorder="1" applyAlignment="1" applyProtection="1">
      <alignment horizontal="center"/>
      <protection/>
    </xf>
    <xf numFmtId="0" fontId="7" fillId="0" borderId="67" xfId="0" applyFont="1" applyFill="1" applyBorder="1" applyAlignment="1" applyProtection="1">
      <alignment vertical="center" wrapText="1"/>
      <protection locked="0"/>
    </xf>
    <xf numFmtId="0" fontId="0" fillId="0" borderId="0" xfId="0" applyAlignment="1">
      <alignment/>
    </xf>
    <xf numFmtId="0" fontId="77" fillId="37" borderId="68" xfId="0" applyFont="1" applyFill="1" applyBorder="1" applyAlignment="1" applyProtection="1">
      <alignment horizontal="center" vertical="center"/>
      <protection locked="0"/>
    </xf>
    <xf numFmtId="0" fontId="77" fillId="37" borderId="63" xfId="0" applyFont="1" applyFill="1" applyBorder="1" applyAlignment="1" applyProtection="1">
      <alignment horizontal="center" vertical="center"/>
      <protection locked="0"/>
    </xf>
    <xf numFmtId="0" fontId="77" fillId="37" borderId="15" xfId="0" applyFont="1" applyFill="1" applyBorder="1" applyAlignment="1" applyProtection="1">
      <alignment horizontal="center" vertical="center"/>
      <protection locked="0"/>
    </xf>
    <xf numFmtId="3" fontId="7" fillId="33" borderId="25" xfId="0" applyNumberFormat="1" applyFont="1" applyFill="1" applyBorder="1" applyAlignment="1" applyProtection="1">
      <alignment horizontal="center"/>
      <protection locked="0"/>
    </xf>
    <xf numFmtId="3" fontId="7" fillId="33" borderId="16" xfId="0" applyNumberFormat="1" applyFont="1" applyFill="1" applyBorder="1" applyAlignment="1" applyProtection="1">
      <alignment horizontal="center"/>
      <protection locked="0"/>
    </xf>
    <xf numFmtId="0" fontId="7" fillId="33" borderId="25" xfId="0" applyFont="1" applyFill="1" applyBorder="1" applyAlignment="1" applyProtection="1">
      <alignment horizontal="center" vertical="center"/>
      <protection locked="0"/>
    </xf>
    <xf numFmtId="4" fontId="11" fillId="0" borderId="16" xfId="0" applyNumberFormat="1" applyFont="1" applyBorder="1" applyAlignment="1" applyProtection="1">
      <alignment horizontal="center" wrapText="1"/>
      <protection locked="0"/>
    </xf>
    <xf numFmtId="0" fontId="7" fillId="33" borderId="16" xfId="0" applyFont="1" applyFill="1" applyBorder="1" applyAlignment="1" applyProtection="1">
      <alignment horizontal="center"/>
      <protection locked="0"/>
    </xf>
    <xf numFmtId="3" fontId="7" fillId="33" borderId="16" xfId="0" applyNumberFormat="1" applyFont="1" applyFill="1" applyBorder="1" applyAlignment="1" applyProtection="1">
      <alignment horizontal="center"/>
      <protection/>
    </xf>
    <xf numFmtId="0" fontId="7" fillId="33" borderId="25" xfId="0" applyFont="1" applyFill="1" applyBorder="1" applyAlignment="1" applyProtection="1">
      <alignment horizontal="center" vertical="center" wrapText="1"/>
      <protection locked="0"/>
    </xf>
    <xf numFmtId="0" fontId="7" fillId="33" borderId="63"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wrapText="1"/>
      <protection locked="0"/>
    </xf>
    <xf numFmtId="4" fontId="11" fillId="0" borderId="66" xfId="0" applyNumberFormat="1" applyFont="1" applyBorder="1" applyAlignment="1" applyProtection="1">
      <alignment/>
      <protection locked="0"/>
    </xf>
    <xf numFmtId="4" fontId="11" fillId="0" borderId="54" xfId="0" applyNumberFormat="1" applyFont="1" applyBorder="1" applyAlignment="1" applyProtection="1">
      <alignment/>
      <protection locked="0"/>
    </xf>
    <xf numFmtId="4" fontId="11" fillId="0" borderId="69" xfId="0" applyNumberFormat="1" applyFont="1" applyBorder="1" applyAlignment="1" applyProtection="1">
      <alignment/>
      <protection locked="0"/>
    </xf>
    <xf numFmtId="0" fontId="11" fillId="33" borderId="24"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0" xfId="0" applyFont="1" applyAlignment="1" applyProtection="1">
      <alignment/>
      <protection locked="0"/>
    </xf>
    <xf numFmtId="168" fontId="11" fillId="0" borderId="25" xfId="60" applyNumberFormat="1" applyFont="1" applyBorder="1" applyAlignment="1" applyProtection="1">
      <alignment horizontal="center"/>
      <protection locked="0"/>
    </xf>
    <xf numFmtId="168" fontId="11" fillId="0" borderId="12" xfId="60" applyNumberFormat="1" applyFont="1" applyBorder="1" applyAlignment="1" applyProtection="1">
      <alignment horizontal="center"/>
      <protection locked="0"/>
    </xf>
    <xf numFmtId="0" fontId="7" fillId="0" borderId="0" xfId="0" applyFont="1" applyFill="1" applyBorder="1" applyAlignment="1" applyProtection="1">
      <alignment horizontal="left" wrapText="1"/>
      <protection locked="0"/>
    </xf>
    <xf numFmtId="0" fontId="7" fillId="0" borderId="70" xfId="0" applyFont="1" applyFill="1" applyBorder="1" applyAlignment="1" applyProtection="1">
      <alignment horizontal="left" wrapText="1"/>
      <protection locked="0"/>
    </xf>
    <xf numFmtId="0" fontId="7" fillId="33" borderId="39" xfId="0" applyFont="1" applyFill="1" applyBorder="1" applyAlignment="1" applyProtection="1">
      <alignment horizontal="center" wrapText="1"/>
      <protection/>
    </xf>
    <xf numFmtId="0" fontId="44" fillId="0" borderId="0" xfId="56" applyFont="1">
      <alignment/>
      <protection/>
    </xf>
    <xf numFmtId="0" fontId="44" fillId="0" borderId="0" xfId="56" applyFont="1" applyAlignment="1">
      <alignment vertical="top"/>
      <protection/>
    </xf>
    <xf numFmtId="0" fontId="81" fillId="0" borderId="0" xfId="46" applyFont="1" applyAlignment="1" applyProtection="1">
      <alignment/>
      <protection/>
    </xf>
    <xf numFmtId="0" fontId="81" fillId="0" borderId="0" xfId="46" applyFont="1" applyAlignment="1" applyProtection="1">
      <alignment horizontal="left"/>
      <protection/>
    </xf>
    <xf numFmtId="0" fontId="81" fillId="0" borderId="0" xfId="46" applyFont="1" applyAlignment="1" applyProtection="1">
      <alignment/>
      <protection/>
    </xf>
    <xf numFmtId="0" fontId="77" fillId="37" borderId="55" xfId="0" applyFont="1" applyFill="1" applyBorder="1" applyAlignment="1" applyProtection="1">
      <alignment horizontal="center" vertical="center" wrapText="1"/>
      <protection locked="0"/>
    </xf>
    <xf numFmtId="0" fontId="77" fillId="37" borderId="62" xfId="0" applyFont="1" applyFill="1" applyBorder="1" applyAlignment="1" applyProtection="1">
      <alignment horizontal="center" vertical="center" wrapText="1"/>
      <protection locked="0"/>
    </xf>
    <xf numFmtId="0" fontId="77" fillId="37" borderId="60" xfId="0" applyFont="1" applyFill="1" applyBorder="1" applyAlignment="1" applyProtection="1">
      <alignment horizontal="center" vertical="center" wrapText="1"/>
      <protection locked="0"/>
    </xf>
    <xf numFmtId="0" fontId="6" fillId="33" borderId="55" xfId="0" applyFont="1" applyFill="1" applyBorder="1" applyAlignment="1" applyProtection="1">
      <alignment horizontal="center" vertical="center"/>
      <protection locked="0"/>
    </xf>
    <xf numFmtId="0" fontId="6" fillId="33" borderId="62" xfId="0" applyFont="1" applyFill="1" applyBorder="1" applyAlignment="1" applyProtection="1">
      <alignment horizontal="center" vertical="center"/>
      <protection locked="0"/>
    </xf>
    <xf numFmtId="0" fontId="6" fillId="33" borderId="60" xfId="0" applyFont="1" applyFill="1" applyBorder="1" applyAlignment="1" applyProtection="1">
      <alignment horizontal="center" vertical="center"/>
      <protection locked="0"/>
    </xf>
    <xf numFmtId="0" fontId="7" fillId="33" borderId="65" xfId="0" applyFont="1" applyFill="1" applyBorder="1" applyAlignment="1" applyProtection="1">
      <alignment horizontal="center" vertical="center"/>
      <protection locked="0"/>
    </xf>
    <xf numFmtId="0" fontId="7" fillId="33" borderId="71" xfId="0" applyFont="1" applyFill="1" applyBorder="1" applyAlignment="1" applyProtection="1">
      <alignment horizontal="center" vertical="center"/>
      <protection locked="0"/>
    </xf>
    <xf numFmtId="0" fontId="7" fillId="33" borderId="49" xfId="0" applyFont="1" applyFill="1" applyBorder="1" applyAlignment="1" applyProtection="1">
      <alignment horizontal="center" vertical="center"/>
      <protection locked="0"/>
    </xf>
    <xf numFmtId="0" fontId="7" fillId="33" borderId="65" xfId="0" applyFont="1" applyFill="1" applyBorder="1" applyAlignment="1" applyProtection="1">
      <alignment horizontal="center" vertical="center" wrapText="1"/>
      <protection locked="0"/>
    </xf>
    <xf numFmtId="0" fontId="7" fillId="33" borderId="71" xfId="0" applyFont="1" applyFill="1" applyBorder="1" applyAlignment="1" applyProtection="1">
      <alignment horizontal="center" vertical="center" wrapText="1"/>
      <protection locked="0"/>
    </xf>
    <xf numFmtId="0" fontId="7" fillId="33" borderId="49" xfId="0" applyFont="1" applyFill="1" applyBorder="1" applyAlignment="1" applyProtection="1">
      <alignment horizontal="center" vertical="center" wrapText="1"/>
      <protection locked="0"/>
    </xf>
    <xf numFmtId="0" fontId="6" fillId="33" borderId="72" xfId="0" applyFont="1" applyFill="1" applyBorder="1" applyAlignment="1" applyProtection="1">
      <alignment horizontal="center" vertical="center" wrapText="1"/>
      <protection locked="0"/>
    </xf>
    <xf numFmtId="0" fontId="6" fillId="33" borderId="73" xfId="0" applyFont="1" applyFill="1" applyBorder="1" applyAlignment="1" applyProtection="1">
      <alignment horizontal="center" vertical="center" wrapText="1"/>
      <protection locked="0"/>
    </xf>
    <xf numFmtId="0" fontId="6" fillId="33" borderId="74" xfId="0" applyFont="1" applyFill="1" applyBorder="1" applyAlignment="1" applyProtection="1">
      <alignment horizontal="center" vertical="center" wrapText="1"/>
      <protection locked="0"/>
    </xf>
    <xf numFmtId="0" fontId="7" fillId="0" borderId="13" xfId="0" applyFont="1" applyBorder="1" applyAlignment="1" applyProtection="1">
      <alignment horizontal="left" vertical="top"/>
      <protection locked="0"/>
    </xf>
    <xf numFmtId="0" fontId="7" fillId="0" borderId="25" xfId="0" applyFont="1" applyBorder="1" applyAlignment="1" applyProtection="1">
      <alignment horizontal="left" vertical="top"/>
      <protection locked="0"/>
    </xf>
    <xf numFmtId="0" fontId="7" fillId="0" borderId="26"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6" fillId="33" borderId="72"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7" fillId="33" borderId="72" xfId="0" applyFont="1" applyFill="1" applyBorder="1" applyAlignment="1" applyProtection="1">
      <alignment horizontal="center" vertical="center" wrapText="1"/>
      <protection locked="0"/>
    </xf>
    <xf numFmtId="0" fontId="7" fillId="33" borderId="73" xfId="0" applyFont="1" applyFill="1" applyBorder="1" applyAlignment="1" applyProtection="1">
      <alignment horizontal="center" vertical="center" wrapText="1"/>
      <protection locked="0"/>
    </xf>
    <xf numFmtId="0" fontId="7" fillId="33" borderId="74" xfId="0" applyFont="1" applyFill="1" applyBorder="1" applyAlignment="1" applyProtection="1">
      <alignment horizontal="center" vertical="center" wrapText="1"/>
      <protection locked="0"/>
    </xf>
    <xf numFmtId="0" fontId="8" fillId="33" borderId="72" xfId="0" applyFont="1" applyFill="1" applyBorder="1" applyAlignment="1" applyProtection="1">
      <alignment horizontal="center" vertical="center" wrapText="1"/>
      <protection locked="0"/>
    </xf>
    <xf numFmtId="0" fontId="8" fillId="33" borderId="73" xfId="0" applyFont="1" applyFill="1" applyBorder="1" applyAlignment="1" applyProtection="1">
      <alignment horizontal="center" vertical="center" wrapText="1"/>
      <protection locked="0"/>
    </xf>
    <xf numFmtId="0" fontId="8" fillId="33" borderId="74" xfId="0" applyFont="1" applyFill="1" applyBorder="1" applyAlignment="1" applyProtection="1">
      <alignment horizontal="center" vertical="center" wrapText="1"/>
      <protection locked="0"/>
    </xf>
    <xf numFmtId="0" fontId="82" fillId="37" borderId="0" xfId="0" applyFont="1" applyFill="1" applyAlignment="1" applyProtection="1">
      <alignment horizontal="center" vertical="center"/>
      <protection locked="0"/>
    </xf>
    <xf numFmtId="0" fontId="77" fillId="37" borderId="68" xfId="0" applyFont="1" applyFill="1" applyBorder="1" applyAlignment="1" applyProtection="1">
      <alignment horizontal="center"/>
      <protection locked="0"/>
    </xf>
    <xf numFmtId="0" fontId="77" fillId="37" borderId="63" xfId="0" applyFont="1" applyFill="1" applyBorder="1" applyAlignment="1" applyProtection="1">
      <alignment horizontal="center"/>
      <protection locked="0"/>
    </xf>
    <xf numFmtId="0" fontId="77" fillId="37" borderId="15" xfId="0" applyFont="1" applyFill="1" applyBorder="1" applyAlignment="1" applyProtection="1">
      <alignment horizontal="center"/>
      <protection locked="0"/>
    </xf>
    <xf numFmtId="0" fontId="7" fillId="33" borderId="51" xfId="0" applyFont="1" applyFill="1" applyBorder="1" applyAlignment="1" applyProtection="1">
      <alignment horizontal="center" vertical="center" wrapText="1"/>
      <protection locked="0"/>
    </xf>
    <xf numFmtId="0" fontId="7" fillId="33" borderId="61" xfId="0"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73" fillId="0" borderId="21" xfId="0" applyFont="1" applyFill="1" applyBorder="1" applyAlignment="1" applyProtection="1">
      <alignment horizontal="left"/>
      <protection locked="0"/>
    </xf>
    <xf numFmtId="0" fontId="73" fillId="0" borderId="22" xfId="0" applyFont="1" applyFill="1" applyBorder="1" applyAlignment="1" applyProtection="1">
      <alignment horizontal="left"/>
      <protection locked="0"/>
    </xf>
    <xf numFmtId="0" fontId="73" fillId="0" borderId="13" xfId="0" applyFont="1" applyFill="1" applyBorder="1" applyAlignment="1" applyProtection="1">
      <alignment horizontal="left"/>
      <protection locked="0"/>
    </xf>
    <xf numFmtId="0" fontId="73" fillId="0" borderId="25" xfId="0" applyFont="1" applyFill="1" applyBorder="1" applyAlignment="1" applyProtection="1">
      <alignment horizontal="left"/>
      <protection locked="0"/>
    </xf>
    <xf numFmtId="0" fontId="73" fillId="0" borderId="27" xfId="0" applyFont="1" applyFill="1" applyBorder="1" applyAlignment="1" applyProtection="1">
      <alignment horizontal="left"/>
      <protection locked="0"/>
    </xf>
    <xf numFmtId="0" fontId="73" fillId="0" borderId="12" xfId="0" applyFont="1" applyFill="1" applyBorder="1" applyAlignment="1" applyProtection="1">
      <alignment horizontal="left"/>
      <protection locked="0"/>
    </xf>
    <xf numFmtId="0" fontId="72" fillId="33" borderId="55" xfId="0" applyFont="1" applyFill="1" applyBorder="1" applyAlignment="1" applyProtection="1">
      <alignment horizontal="left"/>
      <protection/>
    </xf>
    <xf numFmtId="0" fontId="72" fillId="33" borderId="62" xfId="0" applyFont="1" applyFill="1" applyBorder="1" applyAlignment="1" applyProtection="1">
      <alignment horizontal="left"/>
      <protection/>
    </xf>
    <xf numFmtId="0" fontId="72" fillId="33" borderId="60" xfId="0" applyFont="1" applyFill="1" applyBorder="1" applyAlignment="1" applyProtection="1">
      <alignment horizontal="left"/>
      <protection/>
    </xf>
    <xf numFmtId="0" fontId="10" fillId="0" borderId="67" xfId="0" applyFont="1" applyBorder="1" applyAlignment="1" applyProtection="1">
      <alignment horizontal="left" vertical="top" wrapText="1"/>
      <protection locked="0"/>
    </xf>
    <xf numFmtId="0" fontId="10" fillId="0" borderId="67" xfId="0" applyFont="1" applyBorder="1" applyAlignment="1" applyProtection="1">
      <alignment horizontal="left" vertical="top"/>
      <protection locked="0"/>
    </xf>
    <xf numFmtId="0" fontId="7" fillId="0" borderId="13" xfId="0" applyFont="1" applyFill="1" applyBorder="1" applyAlignment="1" applyProtection="1">
      <alignment horizontal="left" vertical="top" wrapText="1"/>
      <protection locked="0"/>
    </xf>
    <xf numFmtId="0" fontId="7" fillId="0" borderId="25" xfId="0" applyFont="1" applyFill="1" applyBorder="1" applyAlignment="1" applyProtection="1">
      <alignment horizontal="left" vertical="top" wrapText="1"/>
      <protection locked="0"/>
    </xf>
    <xf numFmtId="0" fontId="7" fillId="0" borderId="26" xfId="0" applyFont="1" applyFill="1" applyBorder="1" applyAlignment="1" applyProtection="1">
      <alignment horizontal="left" vertical="top" wrapText="1"/>
      <protection locked="0"/>
    </xf>
    <xf numFmtId="0" fontId="3" fillId="0" borderId="25"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wrapText="1"/>
      <protection locked="0"/>
    </xf>
    <xf numFmtId="0" fontId="2" fillId="0" borderId="14"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77" fillId="37" borderId="75" xfId="0" applyFont="1" applyFill="1" applyBorder="1" applyAlignment="1" applyProtection="1">
      <alignment horizontal="center" vertical="center" wrapText="1"/>
      <protection locked="0"/>
    </xf>
    <xf numFmtId="0" fontId="77" fillId="37" borderId="67" xfId="0" applyFont="1" applyFill="1" applyBorder="1" applyAlignment="1" applyProtection="1">
      <alignment horizontal="center" vertical="center" wrapText="1"/>
      <protection locked="0"/>
    </xf>
    <xf numFmtId="0" fontId="6" fillId="33" borderId="68" xfId="0" applyFont="1" applyFill="1" applyBorder="1" applyAlignment="1" applyProtection="1">
      <alignment horizontal="center" vertical="center"/>
      <protection locked="0"/>
    </xf>
    <xf numFmtId="0" fontId="6" fillId="33" borderId="63"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76" xfId="0" applyFont="1" applyFill="1" applyBorder="1" applyAlignment="1" applyProtection="1">
      <alignment horizontal="center" vertical="center"/>
      <protection locked="0"/>
    </xf>
    <xf numFmtId="0" fontId="6" fillId="33" borderId="77" xfId="0" applyFont="1" applyFill="1" applyBorder="1" applyAlignment="1" applyProtection="1">
      <alignment horizontal="center" vertical="center"/>
      <protection locked="0"/>
    </xf>
    <xf numFmtId="0" fontId="6" fillId="33" borderId="78" xfId="0" applyFont="1" applyFill="1" applyBorder="1" applyAlignment="1" applyProtection="1">
      <alignment horizontal="center" vertical="center"/>
      <protection locked="0"/>
    </xf>
    <xf numFmtId="0" fontId="7" fillId="33" borderId="13" xfId="0" applyFont="1" applyFill="1" applyBorder="1" applyAlignment="1" applyProtection="1">
      <alignment horizontal="left" vertical="center"/>
      <protection locked="0"/>
    </xf>
    <xf numFmtId="0" fontId="7" fillId="33" borderId="25" xfId="0" applyFont="1" applyFill="1" applyBorder="1" applyAlignment="1" applyProtection="1">
      <alignment horizontal="left" vertical="center"/>
      <protection locked="0"/>
    </xf>
    <xf numFmtId="0" fontId="7" fillId="0" borderId="62" xfId="0" applyFont="1" applyFill="1" applyBorder="1" applyAlignment="1" applyProtection="1">
      <alignment horizontal="left" wrapText="1"/>
      <protection locked="0"/>
    </xf>
    <xf numFmtId="0" fontId="6" fillId="33" borderId="79" xfId="0" applyFont="1" applyFill="1" applyBorder="1" applyAlignment="1" applyProtection="1">
      <alignment horizontal="center" vertical="center" wrapText="1"/>
      <protection locked="0"/>
    </xf>
    <xf numFmtId="0" fontId="6" fillId="33" borderId="14"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7" fillId="0" borderId="67" xfId="0" applyFont="1" applyBorder="1" applyAlignment="1" applyProtection="1">
      <alignment horizontal="left"/>
      <protection locked="0"/>
    </xf>
    <xf numFmtId="0" fontId="77" fillId="37" borderId="68" xfId="0" applyFont="1" applyFill="1" applyBorder="1" applyAlignment="1" applyProtection="1">
      <alignment horizontal="center" vertical="center"/>
      <protection locked="0"/>
    </xf>
    <xf numFmtId="0" fontId="77" fillId="37" borderId="63" xfId="0" applyFont="1" applyFill="1" applyBorder="1" applyAlignment="1" applyProtection="1">
      <alignment horizontal="center" vertical="center"/>
      <protection locked="0"/>
    </xf>
    <xf numFmtId="0" fontId="77" fillId="37" borderId="15"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wrapText="1"/>
      <protection locked="0"/>
    </xf>
    <xf numFmtId="0" fontId="7" fillId="0" borderId="64" xfId="0" applyFont="1" applyBorder="1" applyAlignment="1" applyProtection="1">
      <alignment horizontal="left" vertical="top" wrapText="1"/>
      <protection locked="0"/>
    </xf>
    <xf numFmtId="0" fontId="7" fillId="0" borderId="0" xfId="0" applyFont="1" applyBorder="1" applyAlignment="1" applyProtection="1">
      <alignment horizontal="left" vertical="top"/>
      <protection locked="0"/>
    </xf>
    <xf numFmtId="0" fontId="7" fillId="0" borderId="38" xfId="0" applyFont="1" applyBorder="1" applyAlignment="1" applyProtection="1">
      <alignment horizontal="left" vertical="top"/>
      <protection locked="0"/>
    </xf>
    <xf numFmtId="0" fontId="7" fillId="0" borderId="64" xfId="0" applyFont="1" applyBorder="1" applyAlignment="1" applyProtection="1">
      <alignment horizontal="left" vertical="top"/>
      <protection locked="0"/>
    </xf>
    <xf numFmtId="0" fontId="7" fillId="0" borderId="80" xfId="0" applyFont="1" applyBorder="1" applyAlignment="1" applyProtection="1">
      <alignment horizontal="left" vertical="top"/>
      <protection locked="0"/>
    </xf>
    <xf numFmtId="0" fontId="7" fillId="0" borderId="70" xfId="0" applyFont="1" applyBorder="1" applyAlignment="1" applyProtection="1">
      <alignment horizontal="left" vertical="top"/>
      <protection locked="0"/>
    </xf>
    <xf numFmtId="0" fontId="7" fillId="0" borderId="58" xfId="0" applyFont="1" applyBorder="1" applyAlignment="1" applyProtection="1">
      <alignment horizontal="left" vertical="top"/>
      <protection locked="0"/>
    </xf>
    <xf numFmtId="0" fontId="7" fillId="0" borderId="25" xfId="0" applyFont="1" applyFill="1" applyBorder="1" applyAlignment="1" applyProtection="1">
      <alignment horizontal="left" wrapText="1"/>
      <protection locked="0"/>
    </xf>
    <xf numFmtId="0" fontId="7" fillId="33" borderId="16" xfId="0" applyFont="1" applyFill="1" applyBorder="1" applyAlignment="1" applyProtection="1">
      <alignment horizontal="center"/>
      <protection locked="0"/>
    </xf>
    <xf numFmtId="164" fontId="6" fillId="0" borderId="0" xfId="0" applyNumberFormat="1" applyFont="1" applyFill="1" applyBorder="1" applyAlignment="1" applyProtection="1">
      <alignment horizontal="center" vertical="center" wrapText="1"/>
      <protection locked="0"/>
    </xf>
    <xf numFmtId="0" fontId="6" fillId="33" borderId="74" xfId="0" applyFont="1" applyFill="1" applyBorder="1" applyAlignment="1" applyProtection="1">
      <alignment horizontal="center" vertical="center"/>
      <protection locked="0"/>
    </xf>
    <xf numFmtId="0" fontId="6" fillId="33" borderId="13" xfId="0" applyFont="1" applyFill="1" applyBorder="1" applyAlignment="1" applyProtection="1">
      <alignment horizontal="left"/>
      <protection locked="0"/>
    </xf>
    <xf numFmtId="0" fontId="6" fillId="33" borderId="25" xfId="0" applyFont="1" applyFill="1" applyBorder="1" applyAlignment="1" applyProtection="1">
      <alignment horizontal="left"/>
      <protection locked="0"/>
    </xf>
    <xf numFmtId="0" fontId="7" fillId="0" borderId="34"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64"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80" xfId="0" applyFont="1" applyFill="1" applyBorder="1" applyAlignment="1" applyProtection="1">
      <alignment horizontal="left" vertical="top" wrapText="1"/>
      <protection locked="0"/>
    </xf>
    <xf numFmtId="0" fontId="7" fillId="0" borderId="70" xfId="0" applyFont="1" applyFill="1" applyBorder="1" applyAlignment="1" applyProtection="1">
      <alignment horizontal="left" vertical="top" wrapText="1"/>
      <protection locked="0"/>
    </xf>
    <xf numFmtId="0" fontId="7" fillId="0" borderId="58" xfId="0" applyFont="1" applyFill="1" applyBorder="1" applyAlignment="1" applyProtection="1">
      <alignment horizontal="left" vertical="top" wrapText="1"/>
      <protection locked="0"/>
    </xf>
    <xf numFmtId="0" fontId="7" fillId="0" borderId="13" xfId="0" applyFont="1" applyBorder="1" applyAlignment="1" applyProtection="1">
      <alignment horizontal="left"/>
      <protection locked="0"/>
    </xf>
    <xf numFmtId="0" fontId="7" fillId="0" borderId="25" xfId="0" applyFont="1" applyBorder="1" applyAlignment="1" applyProtection="1">
      <alignment horizontal="left"/>
      <protection locked="0"/>
    </xf>
    <xf numFmtId="3" fontId="7" fillId="33" borderId="22" xfId="0" applyNumberFormat="1" applyFont="1" applyFill="1" applyBorder="1" applyAlignment="1" applyProtection="1">
      <alignment horizontal="center"/>
      <protection/>
    </xf>
    <xf numFmtId="3" fontId="7" fillId="33" borderId="23" xfId="0" applyNumberFormat="1" applyFont="1" applyFill="1" applyBorder="1" applyAlignment="1" applyProtection="1">
      <alignment horizontal="center"/>
      <protection/>
    </xf>
    <xf numFmtId="0" fontId="7" fillId="33" borderId="25" xfId="0" applyFont="1" applyFill="1" applyBorder="1" applyAlignment="1" applyProtection="1">
      <alignment horizontal="center"/>
      <protection locked="0"/>
    </xf>
    <xf numFmtId="3" fontId="7" fillId="33" borderId="25" xfId="0" applyNumberFormat="1" applyFont="1" applyFill="1" applyBorder="1" applyAlignment="1" applyProtection="1">
      <alignment horizontal="center"/>
      <protection/>
    </xf>
    <xf numFmtId="3" fontId="7" fillId="33" borderId="26" xfId="0" applyNumberFormat="1" applyFont="1" applyFill="1" applyBorder="1" applyAlignment="1" applyProtection="1">
      <alignment horizontal="center"/>
      <protection/>
    </xf>
    <xf numFmtId="0" fontId="7" fillId="33" borderId="14" xfId="0" applyFont="1" applyFill="1" applyBorder="1" applyAlignment="1" applyProtection="1">
      <alignment horizontal="left" wrapText="1"/>
      <protection locked="0"/>
    </xf>
    <xf numFmtId="0" fontId="7" fillId="33" borderId="16" xfId="0" applyFont="1" applyFill="1" applyBorder="1" applyAlignment="1" applyProtection="1">
      <alignment horizontal="left" wrapText="1"/>
      <protection locked="0"/>
    </xf>
    <xf numFmtId="0" fontId="77" fillId="37" borderId="70" xfId="0" applyFont="1" applyFill="1" applyBorder="1" applyAlignment="1" applyProtection="1">
      <alignment horizontal="center" vertical="center"/>
      <protection locked="0"/>
    </xf>
    <xf numFmtId="0" fontId="7" fillId="33" borderId="75" xfId="0" applyFont="1" applyFill="1" applyBorder="1" applyAlignment="1" applyProtection="1">
      <alignment horizontal="left" vertical="center"/>
      <protection locked="0"/>
    </xf>
    <xf numFmtId="0" fontId="7" fillId="33" borderId="67" xfId="0" applyFont="1" applyFill="1" applyBorder="1" applyAlignment="1" applyProtection="1">
      <alignment horizontal="left" vertical="center"/>
      <protection locked="0"/>
    </xf>
    <xf numFmtId="0" fontId="7" fillId="33" borderId="81" xfId="0" applyFont="1" applyFill="1" applyBorder="1" applyAlignment="1" applyProtection="1">
      <alignment horizontal="left" vertical="center"/>
      <protection locked="0"/>
    </xf>
    <xf numFmtId="0" fontId="7" fillId="33" borderId="80" xfId="0" applyFont="1" applyFill="1" applyBorder="1" applyAlignment="1" applyProtection="1">
      <alignment horizontal="left" vertical="center"/>
      <protection locked="0"/>
    </xf>
    <xf numFmtId="0" fontId="7" fillId="33" borderId="70" xfId="0" applyFont="1" applyFill="1" applyBorder="1" applyAlignment="1" applyProtection="1">
      <alignment horizontal="left" vertical="center"/>
      <protection locked="0"/>
    </xf>
    <xf numFmtId="0" fontId="7" fillId="33" borderId="82" xfId="0" applyFont="1" applyFill="1" applyBorder="1" applyAlignment="1" applyProtection="1">
      <alignment horizontal="left" vertical="center"/>
      <protection locked="0"/>
    </xf>
    <xf numFmtId="0" fontId="7" fillId="33" borderId="83" xfId="0" applyFont="1" applyFill="1" applyBorder="1" applyAlignment="1" applyProtection="1">
      <alignment horizontal="center" vertical="center"/>
      <protection locked="0"/>
    </xf>
    <xf numFmtId="0" fontId="7" fillId="33" borderId="73" xfId="0" applyFont="1" applyFill="1" applyBorder="1" applyAlignment="1" applyProtection="1">
      <alignment horizontal="center" vertical="center"/>
      <protection locked="0"/>
    </xf>
    <xf numFmtId="0" fontId="7" fillId="33" borderId="74" xfId="0" applyFont="1" applyFill="1" applyBorder="1" applyAlignment="1" applyProtection="1">
      <alignment horizontal="center" vertical="center"/>
      <protection locked="0"/>
    </xf>
    <xf numFmtId="3" fontId="7" fillId="33" borderId="16" xfId="0" applyNumberFormat="1" applyFont="1" applyFill="1" applyBorder="1" applyAlignment="1" applyProtection="1">
      <alignment horizontal="center"/>
      <protection/>
    </xf>
    <xf numFmtId="3" fontId="7" fillId="33" borderId="17" xfId="0" applyNumberFormat="1" applyFont="1" applyFill="1" applyBorder="1" applyAlignment="1" applyProtection="1">
      <alignment horizontal="center"/>
      <protection/>
    </xf>
    <xf numFmtId="0" fontId="6" fillId="0" borderId="55"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33" borderId="13" xfId="0" applyFont="1" applyFill="1" applyBorder="1" applyAlignment="1" applyProtection="1">
      <alignment horizontal="left" vertical="center"/>
      <protection locked="0"/>
    </xf>
    <xf numFmtId="0" fontId="6" fillId="33" borderId="25" xfId="0" applyFont="1" applyFill="1" applyBorder="1" applyAlignment="1" applyProtection="1">
      <alignment horizontal="left" vertical="center"/>
      <protection locked="0"/>
    </xf>
    <xf numFmtId="3" fontId="6" fillId="33" borderId="25" xfId="0" applyNumberFormat="1" applyFont="1" applyFill="1" applyBorder="1" applyAlignment="1" applyProtection="1">
      <alignment horizontal="center"/>
      <protection/>
    </xf>
    <xf numFmtId="3" fontId="6" fillId="33" borderId="26" xfId="0" applyNumberFormat="1" applyFont="1" applyFill="1" applyBorder="1" applyAlignment="1" applyProtection="1">
      <alignment horizontal="center"/>
      <protection/>
    </xf>
    <xf numFmtId="168" fontId="6" fillId="36" borderId="25" xfId="61" applyNumberFormat="1" applyFont="1" applyFill="1" applyBorder="1" applyAlignment="1" applyProtection="1">
      <alignment horizontal="center"/>
      <protection locked="0"/>
    </xf>
    <xf numFmtId="168" fontId="6" fillId="36" borderId="26" xfId="61" applyNumberFormat="1" applyFont="1" applyFill="1" applyBorder="1" applyAlignment="1" applyProtection="1">
      <alignment horizontal="center"/>
      <protection locked="0"/>
    </xf>
    <xf numFmtId="0" fontId="7" fillId="33" borderId="14" xfId="0" applyFont="1" applyFill="1" applyBorder="1" applyAlignment="1" applyProtection="1">
      <alignment horizontal="left" vertical="center"/>
      <protection locked="0"/>
    </xf>
    <xf numFmtId="0" fontId="7" fillId="33" borderId="16" xfId="0" applyFont="1" applyFill="1" applyBorder="1" applyAlignment="1" applyProtection="1">
      <alignment horizontal="left" vertical="center"/>
      <protection locked="0"/>
    </xf>
    <xf numFmtId="0" fontId="7" fillId="0" borderId="65"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protection locked="0"/>
    </xf>
    <xf numFmtId="0" fontId="7" fillId="33" borderId="66" xfId="0" applyFont="1" applyFill="1" applyBorder="1" applyAlignment="1" applyProtection="1">
      <alignment horizontal="center" vertical="center" wrapText="1"/>
      <protection locked="0"/>
    </xf>
    <xf numFmtId="0" fontId="7" fillId="33" borderId="21" xfId="0" applyFont="1" applyFill="1" applyBorder="1" applyAlignment="1" applyProtection="1">
      <alignment horizontal="left" vertical="center"/>
      <protection locked="0"/>
    </xf>
    <xf numFmtId="0" fontId="7" fillId="33" borderId="22" xfId="0" applyFont="1" applyFill="1" applyBorder="1" applyAlignment="1" applyProtection="1">
      <alignment horizontal="left" vertical="center"/>
      <protection locked="0"/>
    </xf>
    <xf numFmtId="3" fontId="7" fillId="33" borderId="83" xfId="0" applyNumberFormat="1" applyFont="1" applyFill="1" applyBorder="1" applyAlignment="1" applyProtection="1">
      <alignment horizontal="center"/>
      <protection locked="0"/>
    </xf>
    <xf numFmtId="3" fontId="7" fillId="33" borderId="73" xfId="0" applyNumberFormat="1" applyFont="1" applyFill="1" applyBorder="1" applyAlignment="1" applyProtection="1">
      <alignment horizontal="center"/>
      <protection locked="0"/>
    </xf>
    <xf numFmtId="3" fontId="7" fillId="33" borderId="84" xfId="0" applyNumberFormat="1" applyFont="1" applyFill="1" applyBorder="1" applyAlignment="1" applyProtection="1">
      <alignment horizontal="center"/>
      <protection locked="0"/>
    </xf>
    <xf numFmtId="0" fontId="77" fillId="37" borderId="64" xfId="0" applyFont="1" applyFill="1" applyBorder="1" applyAlignment="1" applyProtection="1">
      <alignment horizontal="center" vertical="center" wrapText="1"/>
      <protection locked="0"/>
    </xf>
    <xf numFmtId="0" fontId="77" fillId="37" borderId="0" xfId="0" applyFont="1" applyFill="1" applyBorder="1" applyAlignment="1" applyProtection="1">
      <alignment horizontal="center" vertical="center" wrapText="1"/>
      <protection locked="0"/>
    </xf>
    <xf numFmtId="0" fontId="74" fillId="0" borderId="80" xfId="0" applyFont="1" applyFill="1" applyBorder="1" applyAlignment="1" applyProtection="1">
      <alignment horizontal="center" vertical="center"/>
      <protection locked="0"/>
    </xf>
    <xf numFmtId="0" fontId="74" fillId="0" borderId="70" xfId="0" applyFont="1" applyFill="1" applyBorder="1" applyAlignment="1" applyProtection="1">
      <alignment horizontal="center" vertical="center"/>
      <protection locked="0"/>
    </xf>
    <xf numFmtId="0" fontId="6" fillId="38" borderId="75" xfId="0" applyFont="1" applyFill="1" applyBorder="1" applyAlignment="1" applyProtection="1">
      <alignment horizontal="center" vertical="center"/>
      <protection locked="0"/>
    </xf>
    <xf numFmtId="0" fontId="6" fillId="38" borderId="67" xfId="0" applyFont="1" applyFill="1" applyBorder="1" applyAlignment="1" applyProtection="1">
      <alignment horizontal="center" vertical="center"/>
      <protection locked="0"/>
    </xf>
    <xf numFmtId="0" fontId="6" fillId="38" borderId="79" xfId="0" applyFont="1" applyFill="1" applyBorder="1" applyAlignment="1" applyProtection="1">
      <alignment horizontal="center" vertical="center"/>
      <protection locked="0"/>
    </xf>
    <xf numFmtId="0" fontId="7" fillId="33" borderId="68" xfId="0" applyFont="1" applyFill="1" applyBorder="1" applyAlignment="1" applyProtection="1">
      <alignment horizontal="center" vertical="center"/>
      <protection locked="0"/>
    </xf>
    <xf numFmtId="0" fontId="7" fillId="33" borderId="63" xfId="0" applyFont="1" applyFill="1" applyBorder="1" applyAlignment="1" applyProtection="1">
      <alignment horizontal="center" vertical="center"/>
      <protection locked="0"/>
    </xf>
    <xf numFmtId="0" fontId="7" fillId="33" borderId="68" xfId="0" applyFont="1" applyFill="1" applyBorder="1" applyAlignment="1" applyProtection="1">
      <alignment horizontal="center" vertical="center" wrapText="1"/>
      <protection locked="0"/>
    </xf>
    <xf numFmtId="0" fontId="7" fillId="33" borderId="63"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0" fontId="73" fillId="33" borderId="14" xfId="0" applyFont="1" applyFill="1" applyBorder="1" applyAlignment="1" applyProtection="1">
      <alignment horizontal="center" vertical="center" wrapText="1"/>
      <protection locked="0"/>
    </xf>
    <xf numFmtId="0" fontId="73" fillId="33" borderId="16" xfId="0" applyFont="1" applyFill="1" applyBorder="1" applyAlignment="1" applyProtection="1">
      <alignment horizontal="center" vertical="center" wrapText="1"/>
      <protection locked="0"/>
    </xf>
    <xf numFmtId="0" fontId="73" fillId="33" borderId="10" xfId="0" applyFont="1" applyFill="1" applyBorder="1" applyAlignment="1" applyProtection="1">
      <alignment horizontal="center" vertical="center" wrapText="1"/>
      <protection locked="0"/>
    </xf>
    <xf numFmtId="0" fontId="73" fillId="0" borderId="21" xfId="0" applyFont="1" applyFill="1" applyBorder="1" applyAlignment="1" applyProtection="1">
      <alignment horizontal="left" wrapText="1"/>
      <protection locked="0"/>
    </xf>
    <xf numFmtId="0" fontId="73" fillId="0" borderId="22" xfId="0" applyFont="1" applyFill="1" applyBorder="1" applyAlignment="1" applyProtection="1">
      <alignment horizontal="left" wrapText="1"/>
      <protection locked="0"/>
    </xf>
    <xf numFmtId="0" fontId="73" fillId="0" borderId="20" xfId="0" applyFont="1" applyFill="1" applyBorder="1" applyAlignment="1" applyProtection="1">
      <alignment horizontal="left" wrapText="1"/>
      <protection locked="0"/>
    </xf>
    <xf numFmtId="0" fontId="73" fillId="0" borderId="13" xfId="0" applyFont="1" applyFill="1" applyBorder="1" applyAlignment="1" applyProtection="1">
      <alignment horizontal="left" wrapText="1"/>
      <protection locked="0"/>
    </xf>
    <xf numFmtId="0" fontId="73" fillId="0" borderId="25" xfId="0" applyFont="1" applyFill="1" applyBorder="1" applyAlignment="1" applyProtection="1">
      <alignment horizontal="left" wrapText="1"/>
      <protection locked="0"/>
    </xf>
    <xf numFmtId="0" fontId="73" fillId="0" borderId="24" xfId="0" applyFont="1" applyFill="1" applyBorder="1" applyAlignment="1" applyProtection="1">
      <alignment horizontal="left" wrapText="1"/>
      <protection locked="0"/>
    </xf>
    <xf numFmtId="0" fontId="73" fillId="0" borderId="65" xfId="0" applyFont="1" applyFill="1" applyBorder="1" applyAlignment="1" applyProtection="1">
      <alignment horizontal="left" wrapText="1"/>
      <protection locked="0"/>
    </xf>
    <xf numFmtId="0" fontId="73" fillId="0" borderId="71" xfId="0" applyFont="1" applyFill="1" applyBorder="1" applyAlignment="1" applyProtection="1">
      <alignment horizontal="left" wrapText="1"/>
      <protection locked="0"/>
    </xf>
    <xf numFmtId="0" fontId="73" fillId="0" borderId="49" xfId="0" applyFont="1" applyFill="1" applyBorder="1" applyAlignment="1" applyProtection="1">
      <alignment horizontal="left" wrapText="1"/>
      <protection locked="0"/>
    </xf>
    <xf numFmtId="0" fontId="73" fillId="0" borderId="27" xfId="0" applyFont="1" applyFill="1" applyBorder="1" applyAlignment="1" applyProtection="1">
      <alignment horizontal="left" wrapText="1"/>
      <protection locked="0"/>
    </xf>
    <xf numFmtId="0" fontId="73" fillId="0" borderId="12" xfId="0" applyFont="1" applyFill="1" applyBorder="1" applyAlignment="1" applyProtection="1">
      <alignment horizontal="left" wrapText="1"/>
      <protection locked="0"/>
    </xf>
    <xf numFmtId="0" fontId="73" fillId="0" borderId="29" xfId="0" applyFont="1" applyFill="1" applyBorder="1" applyAlignment="1" applyProtection="1">
      <alignment horizontal="left" wrapText="1"/>
      <protection locked="0"/>
    </xf>
    <xf numFmtId="0" fontId="72" fillId="33" borderId="42" xfId="0" applyFont="1" applyFill="1" applyBorder="1" applyAlignment="1" applyProtection="1">
      <alignment horizontal="left" wrapText="1"/>
      <protection/>
    </xf>
    <xf numFmtId="0" fontId="72" fillId="33" borderId="43" xfId="0" applyFont="1" applyFill="1" applyBorder="1" applyAlignment="1" applyProtection="1">
      <alignment horizontal="left" wrapText="1"/>
      <protection/>
    </xf>
    <xf numFmtId="0" fontId="72" fillId="33" borderId="85" xfId="0" applyFont="1" applyFill="1" applyBorder="1" applyAlignment="1" applyProtection="1">
      <alignment horizontal="left" wrapText="1"/>
      <protection/>
    </xf>
    <xf numFmtId="0" fontId="73" fillId="0" borderId="0" xfId="0" applyFont="1" applyFill="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6" fillId="33" borderId="55" xfId="0" applyFont="1" applyFill="1" applyBorder="1" applyAlignment="1" applyProtection="1">
      <alignment horizontal="center" vertical="center" wrapText="1"/>
      <protection locked="0"/>
    </xf>
    <xf numFmtId="0" fontId="6" fillId="33" borderId="62" xfId="0" applyFont="1" applyFill="1" applyBorder="1" applyAlignment="1" applyProtection="1">
      <alignment horizontal="center" vertical="center" wrapText="1"/>
      <protection locked="0"/>
    </xf>
    <xf numFmtId="0" fontId="6" fillId="33" borderId="60"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top" wrapText="1"/>
      <protection locked="0"/>
    </xf>
    <xf numFmtId="0" fontId="7" fillId="0" borderId="62" xfId="0" applyFont="1" applyFill="1" applyBorder="1" applyAlignment="1" applyProtection="1">
      <alignment horizontal="center" vertical="top" wrapText="1"/>
      <protection locked="0"/>
    </xf>
    <xf numFmtId="0" fontId="7" fillId="0" borderId="60" xfId="0" applyFont="1" applyFill="1" applyBorder="1" applyAlignment="1" applyProtection="1">
      <alignment horizontal="center" vertical="top" wrapText="1"/>
      <protection locked="0"/>
    </xf>
    <xf numFmtId="0" fontId="77" fillId="37" borderId="79" xfId="0" applyFont="1" applyFill="1" applyBorder="1" applyAlignment="1" applyProtection="1">
      <alignment horizontal="center" vertical="center" wrapText="1"/>
      <protection locked="0"/>
    </xf>
    <xf numFmtId="0" fontId="6" fillId="33" borderId="80" xfId="0" applyFont="1" applyFill="1" applyBorder="1" applyAlignment="1" applyProtection="1">
      <alignment horizontal="center" vertical="center"/>
      <protection locked="0"/>
    </xf>
    <xf numFmtId="0" fontId="6" fillId="33" borderId="70" xfId="0" applyFont="1" applyFill="1" applyBorder="1" applyAlignment="1" applyProtection="1">
      <alignment horizontal="center" vertical="center"/>
      <protection locked="0"/>
    </xf>
    <xf numFmtId="0" fontId="6" fillId="33" borderId="58" xfId="0" applyFont="1" applyFill="1" applyBorder="1" applyAlignment="1" applyProtection="1">
      <alignment horizontal="center" vertical="center"/>
      <protection locked="0"/>
    </xf>
    <xf numFmtId="0" fontId="7" fillId="0" borderId="62" xfId="0" applyFont="1" applyBorder="1" applyAlignment="1" applyProtection="1">
      <alignment horizontal="center" wrapText="1"/>
      <protection locked="0"/>
    </xf>
    <xf numFmtId="0" fontId="77" fillId="37" borderId="72" xfId="0" applyFont="1" applyFill="1" applyBorder="1" applyAlignment="1" applyProtection="1">
      <alignment horizontal="center" vertical="center" wrapText="1"/>
      <protection locked="0"/>
    </xf>
    <xf numFmtId="0" fontId="77" fillId="37" borderId="73" xfId="0" applyFont="1" applyFill="1" applyBorder="1" applyAlignment="1" applyProtection="1">
      <alignment horizontal="center" vertical="center" wrapText="1"/>
      <protection locked="0"/>
    </xf>
    <xf numFmtId="0" fontId="6" fillId="33" borderId="51" xfId="0" applyFont="1" applyFill="1" applyBorder="1" applyAlignment="1" applyProtection="1">
      <alignment horizontal="left" vertical="center" wrapText="1"/>
      <protection locked="0"/>
    </xf>
    <xf numFmtId="0" fontId="6" fillId="33" borderId="61" xfId="0" applyFont="1" applyFill="1" applyBorder="1" applyAlignment="1" applyProtection="1">
      <alignment horizontal="left" vertical="center" wrapText="1"/>
      <protection locked="0"/>
    </xf>
    <xf numFmtId="41" fontId="6" fillId="0" borderId="55" xfId="0" applyNumberFormat="1" applyFont="1" applyFill="1" applyBorder="1" applyAlignment="1" applyProtection="1">
      <alignment vertical="center" wrapText="1"/>
      <protection locked="0"/>
    </xf>
    <xf numFmtId="41" fontId="6" fillId="0" borderId="60" xfId="0" applyNumberFormat="1" applyFont="1" applyFill="1" applyBorder="1" applyAlignment="1" applyProtection="1">
      <alignment vertical="center" wrapText="1"/>
      <protection locked="0"/>
    </xf>
    <xf numFmtId="0" fontId="6" fillId="33" borderId="68" xfId="0" applyFont="1" applyFill="1" applyBorder="1" applyAlignment="1" applyProtection="1">
      <alignment horizontal="center" wrapText="1"/>
      <protection locked="0"/>
    </xf>
    <xf numFmtId="0" fontId="6" fillId="33" borderId="63" xfId="0" applyFont="1" applyFill="1" applyBorder="1" applyAlignment="1" applyProtection="1">
      <alignment horizontal="center" wrapText="1"/>
      <protection locked="0"/>
    </xf>
    <xf numFmtId="0" fontId="6" fillId="33" borderId="15" xfId="0" applyFont="1" applyFill="1" applyBorder="1" applyAlignment="1" applyProtection="1">
      <alignment horizontal="center" wrapText="1"/>
      <protection locked="0"/>
    </xf>
    <xf numFmtId="0" fontId="73" fillId="0" borderId="13" xfId="0" applyFont="1" applyFill="1" applyBorder="1" applyAlignment="1" applyProtection="1">
      <alignment horizontal="left" vertical="top" wrapText="1"/>
      <protection locked="0"/>
    </xf>
    <xf numFmtId="0" fontId="73" fillId="0" borderId="25" xfId="0" applyFont="1" applyFill="1" applyBorder="1" applyAlignment="1" applyProtection="1">
      <alignment horizontal="left" vertical="top" wrapText="1"/>
      <protection locked="0"/>
    </xf>
    <xf numFmtId="0" fontId="73" fillId="0" borderId="26" xfId="0" applyFont="1" applyFill="1" applyBorder="1" applyAlignment="1" applyProtection="1">
      <alignment horizontal="left" vertical="top" wrapText="1"/>
      <protection locked="0"/>
    </xf>
    <xf numFmtId="0" fontId="73" fillId="0" borderId="14" xfId="0" applyFont="1" applyFill="1" applyBorder="1" applyAlignment="1" applyProtection="1">
      <alignment horizontal="left" vertical="top" wrapText="1"/>
      <protection locked="0"/>
    </xf>
    <xf numFmtId="0" fontId="73" fillId="0" borderId="16" xfId="0" applyFont="1" applyFill="1" applyBorder="1" applyAlignment="1" applyProtection="1">
      <alignment horizontal="left" vertical="top" wrapText="1"/>
      <protection locked="0"/>
    </xf>
    <xf numFmtId="0" fontId="73" fillId="0" borderId="17" xfId="0" applyFont="1" applyFill="1" applyBorder="1" applyAlignment="1" applyProtection="1">
      <alignment horizontal="left" vertical="top" wrapText="1"/>
      <protection locked="0"/>
    </xf>
    <xf numFmtId="0" fontId="7" fillId="33" borderId="65" xfId="0" applyFont="1" applyFill="1" applyBorder="1" applyAlignment="1" applyProtection="1">
      <alignment horizontal="left" vertical="center"/>
      <protection locked="0"/>
    </xf>
    <xf numFmtId="0" fontId="7" fillId="33" borderId="71" xfId="0" applyFont="1" applyFill="1" applyBorder="1" applyAlignment="1" applyProtection="1">
      <alignment horizontal="left" vertical="center"/>
      <protection locked="0"/>
    </xf>
    <xf numFmtId="0" fontId="7" fillId="33" borderId="66" xfId="0" applyFont="1" applyFill="1" applyBorder="1" applyAlignment="1" applyProtection="1">
      <alignment horizontal="left" vertical="center"/>
      <protection locked="0"/>
    </xf>
    <xf numFmtId="0" fontId="7" fillId="33" borderId="25" xfId="0" applyFont="1" applyFill="1" applyBorder="1" applyAlignment="1" applyProtection="1">
      <alignment horizontal="center" vertical="center" wrapText="1"/>
      <protection/>
    </xf>
    <xf numFmtId="0" fontId="7" fillId="33" borderId="26" xfId="0" applyFont="1" applyFill="1" applyBorder="1" applyAlignment="1" applyProtection="1">
      <alignment horizontal="center" vertical="center" wrapText="1"/>
      <protection/>
    </xf>
    <xf numFmtId="2" fontId="7" fillId="33" borderId="25" xfId="0" applyNumberFormat="1" applyFont="1" applyFill="1" applyBorder="1" applyAlignment="1" applyProtection="1">
      <alignment horizontal="center" vertical="center" wrapText="1"/>
      <protection/>
    </xf>
    <xf numFmtId="2" fontId="7" fillId="33" borderId="26" xfId="0" applyNumberFormat="1" applyFont="1" applyFill="1" applyBorder="1" applyAlignment="1" applyProtection="1">
      <alignment horizontal="center" vertical="center" wrapText="1"/>
      <protection/>
    </xf>
    <xf numFmtId="3" fontId="7" fillId="33" borderId="24" xfId="50" applyNumberFormat="1" applyFont="1" applyFill="1" applyBorder="1" applyAlignment="1" applyProtection="1">
      <alignment horizontal="center" vertical="center" wrapText="1"/>
      <protection/>
    </xf>
    <xf numFmtId="3" fontId="7" fillId="33" borderId="49" xfId="50" applyNumberFormat="1" applyFont="1" applyFill="1" applyBorder="1" applyAlignment="1" applyProtection="1">
      <alignment horizontal="center" vertical="center" wrapText="1"/>
      <protection/>
    </xf>
    <xf numFmtId="3" fontId="7" fillId="33" borderId="25" xfId="0" applyNumberFormat="1" applyFont="1" applyFill="1" applyBorder="1" applyAlignment="1" applyProtection="1">
      <alignment horizontal="center" vertical="center" wrapText="1"/>
      <protection/>
    </xf>
    <xf numFmtId="3" fontId="7" fillId="33" borderId="26" xfId="0" applyNumberFormat="1" applyFont="1" applyFill="1" applyBorder="1" applyAlignment="1" applyProtection="1">
      <alignment horizontal="center" vertical="center" wrapText="1"/>
      <protection/>
    </xf>
    <xf numFmtId="0" fontId="6" fillId="33" borderId="34"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36" xfId="0" applyFont="1" applyFill="1" applyBorder="1" applyAlignment="1" applyProtection="1">
      <alignment horizontal="center" vertical="center"/>
      <protection locked="0"/>
    </xf>
    <xf numFmtId="0" fontId="6" fillId="33" borderId="50" xfId="0" applyFont="1" applyFill="1" applyBorder="1" applyAlignment="1" applyProtection="1">
      <alignment horizontal="center" vertical="center" wrapText="1"/>
      <protection locked="0"/>
    </xf>
    <xf numFmtId="0" fontId="6" fillId="33" borderId="86" xfId="0" applyFont="1" applyFill="1" applyBorder="1" applyAlignment="1" applyProtection="1">
      <alignment horizontal="center" vertical="center" wrapText="1"/>
      <protection locked="0"/>
    </xf>
    <xf numFmtId="0" fontId="6" fillId="33" borderId="37" xfId="0" applyFont="1" applyFill="1" applyBorder="1" applyAlignment="1" applyProtection="1">
      <alignment horizontal="center" vertical="center" wrapText="1"/>
      <protection locked="0"/>
    </xf>
    <xf numFmtId="3" fontId="7" fillId="0" borderId="24" xfId="0" applyNumberFormat="1" applyFont="1" applyFill="1" applyBorder="1" applyAlignment="1" applyProtection="1">
      <alignment horizontal="center" wrapText="1"/>
      <protection locked="0"/>
    </xf>
    <xf numFmtId="3" fontId="7" fillId="0" borderId="49" xfId="0" applyNumberFormat="1" applyFont="1" applyFill="1" applyBorder="1" applyAlignment="1" applyProtection="1">
      <alignment horizontal="center" wrapText="1"/>
      <protection locked="0"/>
    </xf>
    <xf numFmtId="0" fontId="6" fillId="33" borderId="51" xfId="0" applyFont="1" applyFill="1" applyBorder="1" applyAlignment="1" applyProtection="1">
      <alignment horizontal="left" vertical="center"/>
      <protection locked="0"/>
    </xf>
    <xf numFmtId="0" fontId="6" fillId="33" borderId="61" xfId="0" applyFont="1" applyFill="1" applyBorder="1" applyAlignment="1" applyProtection="1">
      <alignment horizontal="left" vertical="center"/>
      <protection locked="0"/>
    </xf>
    <xf numFmtId="0" fontId="6" fillId="33" borderId="18" xfId="0" applyFont="1" applyFill="1" applyBorder="1" applyAlignment="1" applyProtection="1">
      <alignment horizontal="left" vertical="center"/>
      <protection locked="0"/>
    </xf>
    <xf numFmtId="165" fontId="6" fillId="33" borderId="16" xfId="0" applyNumberFormat="1" applyFont="1" applyFill="1" applyBorder="1" applyAlignment="1" applyProtection="1">
      <alignment horizontal="center" vertical="center"/>
      <protection/>
    </xf>
    <xf numFmtId="165" fontId="6" fillId="33" borderId="17" xfId="0" applyNumberFormat="1" applyFont="1" applyFill="1" applyBorder="1" applyAlignment="1" applyProtection="1">
      <alignment horizontal="center" vertical="center"/>
      <protection/>
    </xf>
    <xf numFmtId="0" fontId="10" fillId="0" borderId="67" xfId="0" applyFont="1" applyBorder="1" applyAlignment="1" applyProtection="1">
      <alignment horizontal="left" vertical="center" wrapText="1"/>
      <protection locked="0"/>
    </xf>
    <xf numFmtId="0" fontId="77" fillId="37" borderId="55" xfId="0" applyFont="1" applyFill="1" applyBorder="1" applyAlignment="1" applyProtection="1">
      <alignment horizontal="center" vertical="center"/>
      <protection locked="0"/>
    </xf>
    <xf numFmtId="0" fontId="77" fillId="37" borderId="62" xfId="0" applyFont="1" applyFill="1" applyBorder="1" applyAlignment="1" applyProtection="1">
      <alignment horizontal="center" vertical="center"/>
      <protection locked="0"/>
    </xf>
    <xf numFmtId="0" fontId="77" fillId="37" borderId="60" xfId="0" applyFont="1" applyFill="1" applyBorder="1" applyAlignment="1" applyProtection="1">
      <alignment horizontal="center" vertical="center"/>
      <protection locked="0"/>
    </xf>
    <xf numFmtId="0" fontId="6" fillId="33" borderId="68" xfId="0" applyFont="1" applyFill="1" applyBorder="1" applyAlignment="1" applyProtection="1">
      <alignment horizontal="center"/>
      <protection locked="0"/>
    </xf>
    <xf numFmtId="0" fontId="6" fillId="33" borderId="63" xfId="0" applyFont="1" applyFill="1" applyBorder="1" applyAlignment="1" applyProtection="1">
      <alignment horizontal="center"/>
      <protection locked="0"/>
    </xf>
    <xf numFmtId="0" fontId="6" fillId="33" borderId="15" xfId="0" applyFont="1" applyFill="1" applyBorder="1" applyAlignment="1" applyProtection="1">
      <alignment horizontal="center"/>
      <protection locked="0"/>
    </xf>
    <xf numFmtId="0" fontId="7" fillId="0" borderId="67" xfId="0" applyFont="1" applyFill="1" applyBorder="1" applyAlignment="1" applyProtection="1">
      <alignment horizontal="left" wrapText="1"/>
      <protection locked="0"/>
    </xf>
    <xf numFmtId="0" fontId="6" fillId="33" borderId="72" xfId="0" applyFont="1" applyFill="1" applyBorder="1" applyAlignment="1" applyProtection="1">
      <alignment horizontal="center"/>
      <protection locked="0"/>
    </xf>
    <xf numFmtId="0" fontId="6" fillId="33" borderId="73" xfId="0" applyFont="1" applyFill="1" applyBorder="1" applyAlignment="1" applyProtection="1">
      <alignment horizontal="center"/>
      <protection locked="0"/>
    </xf>
    <xf numFmtId="0" fontId="6" fillId="33" borderId="74" xfId="0" applyFont="1" applyFill="1" applyBorder="1" applyAlignment="1" applyProtection="1">
      <alignment horizontal="center"/>
      <protection locked="0"/>
    </xf>
    <xf numFmtId="0" fontId="6" fillId="33" borderId="75" xfId="0" applyFont="1" applyFill="1" applyBorder="1" applyAlignment="1" applyProtection="1">
      <alignment horizontal="left" vertical="center" wrapText="1"/>
      <protection locked="0"/>
    </xf>
    <xf numFmtId="0" fontId="6" fillId="33" borderId="67" xfId="0" applyFont="1" applyFill="1" applyBorder="1" applyAlignment="1" applyProtection="1">
      <alignment horizontal="left" vertical="center" wrapText="1"/>
      <protection locked="0"/>
    </xf>
    <xf numFmtId="0" fontId="6" fillId="33" borderId="81" xfId="0" applyFont="1" applyFill="1" applyBorder="1" applyAlignment="1" applyProtection="1">
      <alignment horizontal="left" vertical="center" wrapText="1"/>
      <protection locked="0"/>
    </xf>
    <xf numFmtId="0" fontId="6" fillId="33" borderId="59" xfId="0" applyFont="1" applyFill="1" applyBorder="1" applyAlignment="1" applyProtection="1">
      <alignment horizontal="center" vertical="center" wrapText="1"/>
      <protection locked="0"/>
    </xf>
    <xf numFmtId="0" fontId="7" fillId="0" borderId="34"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80" xfId="0" applyFont="1" applyBorder="1" applyAlignment="1" applyProtection="1">
      <alignment horizontal="left" vertical="top" wrapText="1"/>
      <protection locked="0"/>
    </xf>
    <xf numFmtId="0" fontId="7" fillId="0" borderId="70" xfId="0" applyFont="1" applyBorder="1" applyAlignment="1" applyProtection="1">
      <alignment horizontal="left" vertical="top" wrapText="1"/>
      <protection locked="0"/>
    </xf>
    <xf numFmtId="0" fontId="7" fillId="0" borderId="58" xfId="0" applyFont="1" applyBorder="1" applyAlignment="1" applyProtection="1">
      <alignment horizontal="left" vertical="top" wrapText="1"/>
      <protection locked="0"/>
    </xf>
    <xf numFmtId="0" fontId="73" fillId="0" borderId="66" xfId="0" applyFont="1" applyFill="1" applyBorder="1" applyAlignment="1" applyProtection="1">
      <alignment horizontal="left" wrapText="1"/>
      <protection locked="0"/>
    </xf>
    <xf numFmtId="0" fontId="72" fillId="33" borderId="51" xfId="0" applyFont="1" applyFill="1" applyBorder="1" applyAlignment="1" applyProtection="1">
      <alignment horizontal="left" wrapText="1"/>
      <protection locked="0"/>
    </xf>
    <xf numFmtId="0" fontId="72" fillId="33" borderId="61" xfId="0" applyFont="1" applyFill="1" applyBorder="1" applyAlignment="1" applyProtection="1">
      <alignment horizontal="left" wrapText="1"/>
      <protection locked="0"/>
    </xf>
    <xf numFmtId="0" fontId="72" fillId="33" borderId="18" xfId="0" applyFont="1" applyFill="1" applyBorder="1" applyAlignment="1" applyProtection="1">
      <alignment horizontal="left" wrapText="1"/>
      <protection locked="0"/>
    </xf>
    <xf numFmtId="3" fontId="6" fillId="33" borderId="10" xfId="0" applyNumberFormat="1" applyFont="1" applyFill="1" applyBorder="1" applyAlignment="1" applyProtection="1">
      <alignment horizontal="center" wrapText="1"/>
      <protection/>
    </xf>
    <xf numFmtId="3" fontId="6" fillId="33" borderId="48" xfId="0" applyNumberFormat="1" applyFont="1" applyFill="1" applyBorder="1" applyAlignment="1" applyProtection="1">
      <alignment horizontal="center" wrapText="1"/>
      <protection/>
    </xf>
    <xf numFmtId="0" fontId="7" fillId="33" borderId="34" xfId="0" applyFont="1" applyFill="1" applyBorder="1" applyAlignment="1" applyProtection="1">
      <alignment horizontal="left" vertical="center"/>
      <protection locked="0"/>
    </xf>
    <xf numFmtId="0" fontId="7" fillId="33" borderId="35" xfId="0" applyFont="1" applyFill="1" applyBorder="1" applyAlignment="1" applyProtection="1">
      <alignment horizontal="left" vertical="center"/>
      <protection locked="0"/>
    </xf>
    <xf numFmtId="0" fontId="7" fillId="33" borderId="54" xfId="0" applyFont="1" applyFill="1" applyBorder="1" applyAlignment="1" applyProtection="1">
      <alignment horizontal="left" vertical="center"/>
      <protection locked="0"/>
    </xf>
    <xf numFmtId="0" fontId="7" fillId="33" borderId="50" xfId="0" applyFont="1" applyFill="1" applyBorder="1" applyAlignment="1" applyProtection="1">
      <alignment horizontal="left" vertical="center"/>
      <protection locked="0"/>
    </xf>
    <xf numFmtId="0" fontId="7" fillId="33" borderId="86" xfId="0" applyFont="1" applyFill="1" applyBorder="1" applyAlignment="1" applyProtection="1">
      <alignment horizontal="left" vertical="center"/>
      <protection locked="0"/>
    </xf>
    <xf numFmtId="0" fontId="7" fillId="33" borderId="69" xfId="0" applyFont="1" applyFill="1" applyBorder="1" applyAlignment="1" applyProtection="1">
      <alignment horizontal="left" vertical="center"/>
      <protection locked="0"/>
    </xf>
    <xf numFmtId="168" fontId="7" fillId="36" borderId="24" xfId="61" applyNumberFormat="1" applyFont="1" applyFill="1" applyBorder="1" applyAlignment="1" applyProtection="1">
      <alignment horizontal="center"/>
      <protection locked="0"/>
    </xf>
    <xf numFmtId="168" fontId="7" fillId="36" borderId="49" xfId="61" applyNumberFormat="1" applyFont="1" applyFill="1" applyBorder="1" applyAlignment="1" applyProtection="1">
      <alignment horizontal="center"/>
      <protection locked="0"/>
    </xf>
    <xf numFmtId="0" fontId="7" fillId="33" borderId="13" xfId="0" applyFont="1" applyFill="1" applyBorder="1" applyAlignment="1" applyProtection="1">
      <alignment horizontal="left"/>
      <protection locked="0"/>
    </xf>
    <xf numFmtId="0" fontId="7" fillId="33" borderId="25" xfId="0" applyFont="1" applyFill="1" applyBorder="1" applyAlignment="1" applyProtection="1">
      <alignment horizontal="left"/>
      <protection locked="0"/>
    </xf>
    <xf numFmtId="3" fontId="7" fillId="33" borderId="10" xfId="0" applyNumberFormat="1" applyFont="1" applyFill="1" applyBorder="1" applyAlignment="1" applyProtection="1">
      <alignment/>
      <protection/>
    </xf>
    <xf numFmtId="3" fontId="7" fillId="33" borderId="48" xfId="0" applyNumberFormat="1" applyFont="1" applyFill="1" applyBorder="1" applyAlignment="1" applyProtection="1">
      <alignment/>
      <protection/>
    </xf>
    <xf numFmtId="0" fontId="7" fillId="33" borderId="14" xfId="0" applyFont="1" applyFill="1" applyBorder="1" applyAlignment="1" applyProtection="1">
      <alignment horizontal="left"/>
      <protection locked="0"/>
    </xf>
    <xf numFmtId="0" fontId="7" fillId="33" borderId="16" xfId="0" applyFont="1" applyFill="1" applyBorder="1" applyAlignment="1" applyProtection="1">
      <alignment horizontal="left"/>
      <protection locked="0"/>
    </xf>
    <xf numFmtId="3" fontId="6" fillId="33" borderId="24" xfId="0" applyNumberFormat="1" applyFont="1" applyFill="1" applyBorder="1" applyAlignment="1" applyProtection="1">
      <alignment horizontal="center"/>
      <protection/>
    </xf>
    <xf numFmtId="3" fontId="6" fillId="33" borderId="49" xfId="0" applyNumberFormat="1" applyFont="1" applyFill="1" applyBorder="1" applyAlignment="1" applyProtection="1">
      <alignment horizontal="center"/>
      <protection/>
    </xf>
    <xf numFmtId="0" fontId="7" fillId="33" borderId="24" xfId="0" applyFont="1" applyFill="1" applyBorder="1" applyAlignment="1" applyProtection="1">
      <alignment horizontal="center" vertical="center"/>
      <protection locked="0"/>
    </xf>
    <xf numFmtId="3" fontId="7" fillId="33" borderId="24" xfId="0" applyNumberFormat="1" applyFont="1" applyFill="1" applyBorder="1" applyAlignment="1" applyProtection="1">
      <alignment horizontal="center"/>
      <protection/>
    </xf>
    <xf numFmtId="3" fontId="7" fillId="33" borderId="49" xfId="0" applyNumberFormat="1" applyFont="1" applyFill="1" applyBorder="1" applyAlignment="1" applyProtection="1">
      <alignment horizontal="center"/>
      <protection/>
    </xf>
    <xf numFmtId="0" fontId="11" fillId="0" borderId="0" xfId="0" applyFont="1" applyAlignment="1" applyProtection="1">
      <alignment horizontal="left" vertical="top" wrapText="1"/>
      <protection locked="0"/>
    </xf>
    <xf numFmtId="0" fontId="82" fillId="37" borderId="0" xfId="0" applyFont="1" applyFill="1" applyAlignment="1" applyProtection="1">
      <alignment horizontal="center" vertical="center" wrapText="1"/>
      <protection locked="0"/>
    </xf>
    <xf numFmtId="0" fontId="11" fillId="33" borderId="28" xfId="0" applyFont="1" applyFill="1" applyBorder="1" applyAlignment="1" applyProtection="1">
      <alignment horizontal="center" wrapText="1"/>
      <protection locked="0"/>
    </xf>
    <xf numFmtId="0" fontId="11" fillId="33" borderId="23" xfId="0" applyFont="1" applyFill="1" applyBorder="1" applyAlignment="1" applyProtection="1">
      <alignment horizontal="center" wrapText="1"/>
      <protection locked="0"/>
    </xf>
    <xf numFmtId="0" fontId="11" fillId="0" borderId="55" xfId="0" applyFont="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60" xfId="0" applyFont="1" applyBorder="1" applyAlignment="1" applyProtection="1">
      <alignment horizontal="center" vertical="center" wrapText="1"/>
      <protection locked="0"/>
    </xf>
    <xf numFmtId="0" fontId="13" fillId="33" borderId="68" xfId="0" applyFont="1" applyFill="1" applyBorder="1" applyAlignment="1" applyProtection="1">
      <alignment horizontal="center" vertical="center" wrapText="1"/>
      <protection locked="0"/>
    </xf>
    <xf numFmtId="0" fontId="13" fillId="33" borderId="63"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7" fillId="37" borderId="75" xfId="0" applyFont="1" applyFill="1" applyBorder="1" applyAlignment="1" applyProtection="1">
      <alignment horizontal="center"/>
      <protection locked="0"/>
    </xf>
    <xf numFmtId="0" fontId="77" fillId="37" borderId="67" xfId="0" applyFont="1" applyFill="1" applyBorder="1" applyAlignment="1" applyProtection="1">
      <alignment horizontal="center"/>
      <protection locked="0"/>
    </xf>
    <xf numFmtId="0" fontId="77" fillId="37" borderId="79" xfId="0" applyFont="1" applyFill="1" applyBorder="1" applyAlignment="1" applyProtection="1">
      <alignment horizont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33" borderId="10" xfId="0" applyFont="1" applyFill="1" applyBorder="1" applyAlignment="1" applyProtection="1">
      <alignment horizontal="left" wrapText="1"/>
      <protection locked="0"/>
    </xf>
    <xf numFmtId="0" fontId="11" fillId="33" borderId="68" xfId="0" applyFont="1" applyFill="1" applyBorder="1" applyAlignment="1" applyProtection="1">
      <alignment horizontal="center" wrapText="1"/>
      <protection locked="0"/>
    </xf>
    <xf numFmtId="0" fontId="11" fillId="33" borderId="13" xfId="0" applyFont="1" applyFill="1" applyBorder="1" applyAlignment="1" applyProtection="1">
      <alignment horizontal="center" wrapText="1"/>
      <protection locked="0"/>
    </xf>
    <xf numFmtId="0" fontId="11" fillId="33" borderId="68" xfId="0" applyFont="1" applyFill="1" applyBorder="1" applyAlignment="1" applyProtection="1">
      <alignment horizontal="center"/>
      <protection locked="0"/>
    </xf>
    <xf numFmtId="0" fontId="11" fillId="33" borderId="63" xfId="0" applyFont="1" applyFill="1" applyBorder="1" applyAlignment="1" applyProtection="1">
      <alignment horizontal="center"/>
      <protection locked="0"/>
    </xf>
    <xf numFmtId="0" fontId="11" fillId="33" borderId="15" xfId="0" applyFont="1" applyFill="1" applyBorder="1" applyAlignment="1" applyProtection="1">
      <alignment horizontal="center"/>
      <protection locked="0"/>
    </xf>
    <xf numFmtId="0" fontId="11" fillId="33" borderId="12" xfId="0" applyFont="1" applyFill="1" applyBorder="1" applyAlignment="1" applyProtection="1">
      <alignment horizontal="center" wrapText="1"/>
      <protection locked="0"/>
    </xf>
    <xf numFmtId="0" fontId="11" fillId="33" borderId="22" xfId="0" applyFont="1" applyFill="1" applyBorder="1" applyAlignment="1" applyProtection="1">
      <alignment horizontal="center" wrapText="1"/>
      <protection locked="0"/>
    </xf>
    <xf numFmtId="0" fontId="7" fillId="33" borderId="13" xfId="0" applyFont="1" applyFill="1" applyBorder="1" applyAlignment="1" applyProtection="1">
      <alignment horizontal="left" wrapText="1"/>
      <protection locked="0"/>
    </xf>
    <xf numFmtId="0" fontId="7" fillId="33" borderId="25" xfId="0" applyFont="1" applyFill="1" applyBorder="1" applyAlignment="1" applyProtection="1">
      <alignment horizontal="left" wrapText="1"/>
      <protection locked="0"/>
    </xf>
    <xf numFmtId="0" fontId="7" fillId="33" borderId="24" xfId="0" applyFont="1" applyFill="1" applyBorder="1" applyAlignment="1" applyProtection="1">
      <alignment horizontal="left" wrapText="1"/>
      <protection locked="0"/>
    </xf>
    <xf numFmtId="0" fontId="11" fillId="0" borderId="25" xfId="0" applyFont="1" applyBorder="1" applyAlignment="1" applyProtection="1">
      <alignment horizontal="center" vertical="center" wrapText="1"/>
      <protection locked="0"/>
    </xf>
    <xf numFmtId="0" fontId="11" fillId="0" borderId="13" xfId="0" applyFont="1" applyBorder="1" applyAlignment="1" applyProtection="1">
      <alignment horizontal="center" wrapText="1"/>
      <protection locked="0"/>
    </xf>
    <xf numFmtId="0" fontId="11" fillId="0" borderId="25" xfId="0" applyFont="1" applyBorder="1" applyAlignment="1" applyProtection="1">
      <alignment horizontal="center" wrapText="1"/>
      <protection locked="0"/>
    </xf>
    <xf numFmtId="0" fontId="11" fillId="0" borderId="26"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16" xfId="0" applyFont="1" applyBorder="1" applyAlignment="1" applyProtection="1">
      <alignment horizontal="center" wrapText="1"/>
      <protection locked="0"/>
    </xf>
    <xf numFmtId="0" fontId="11" fillId="0" borderId="17" xfId="0" applyFont="1" applyBorder="1" applyAlignment="1" applyProtection="1">
      <alignment horizontal="center" wrapText="1"/>
      <protection locked="0"/>
    </xf>
    <xf numFmtId="0" fontId="7" fillId="33" borderId="24" xfId="0" applyFont="1" applyFill="1" applyBorder="1" applyAlignment="1" applyProtection="1">
      <alignment horizontal="left"/>
      <protection locked="0"/>
    </xf>
    <xf numFmtId="0" fontId="11" fillId="33" borderId="63" xfId="0" applyFont="1" applyFill="1" applyBorder="1" applyAlignment="1" applyProtection="1">
      <alignment horizontal="center" vertical="center" wrapText="1"/>
      <protection locked="0"/>
    </xf>
    <xf numFmtId="0" fontId="11" fillId="33" borderId="25" xfId="0" applyFont="1" applyFill="1" applyBorder="1" applyAlignment="1" applyProtection="1">
      <alignment horizontal="center" vertical="center" wrapText="1"/>
      <protection locked="0"/>
    </xf>
    <xf numFmtId="0" fontId="11" fillId="33" borderId="66" xfId="0" applyFont="1" applyFill="1" applyBorder="1" applyAlignment="1" applyProtection="1">
      <alignment horizontal="center" vertical="center" wrapText="1"/>
      <protection locked="0"/>
    </xf>
    <xf numFmtId="0" fontId="11" fillId="33" borderId="63" xfId="0" applyFont="1" applyFill="1" applyBorder="1" applyAlignment="1" applyProtection="1">
      <alignment horizontal="center" wrapText="1"/>
      <protection locked="0"/>
    </xf>
    <xf numFmtId="0" fontId="11" fillId="33" borderId="25" xfId="0" applyFont="1" applyFill="1" applyBorder="1" applyAlignment="1" applyProtection="1">
      <alignment horizontal="center" wrapText="1"/>
      <protection locked="0"/>
    </xf>
    <xf numFmtId="0" fontId="11" fillId="33" borderId="65" xfId="0" applyFont="1" applyFill="1" applyBorder="1" applyAlignment="1" applyProtection="1">
      <alignment horizontal="center" vertical="center"/>
      <protection locked="0"/>
    </xf>
    <xf numFmtId="0" fontId="83" fillId="37" borderId="64" xfId="0" applyFont="1" applyFill="1" applyBorder="1" applyAlignment="1" applyProtection="1">
      <alignment horizontal="center" vertical="center"/>
      <protection locked="0"/>
    </xf>
    <xf numFmtId="0" fontId="83" fillId="37" borderId="0" xfId="0" applyFont="1" applyFill="1" applyBorder="1" applyAlignment="1" applyProtection="1">
      <alignment horizontal="center" vertical="center"/>
      <protection locked="0"/>
    </xf>
    <xf numFmtId="0" fontId="11" fillId="0" borderId="26"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83" fillId="37" borderId="68" xfId="0" applyFont="1" applyFill="1" applyBorder="1" applyAlignment="1" applyProtection="1">
      <alignment horizontal="center" vertical="center"/>
      <protection locked="0"/>
    </xf>
    <xf numFmtId="0" fontId="83" fillId="37" borderId="63" xfId="0" applyFont="1" applyFill="1" applyBorder="1" applyAlignment="1" applyProtection="1">
      <alignment horizontal="center" vertical="center"/>
      <protection locked="0"/>
    </xf>
    <xf numFmtId="0" fontId="83" fillId="37" borderId="15" xfId="0" applyFont="1" applyFill="1" applyBorder="1" applyAlignment="1" applyProtection="1">
      <alignment horizontal="center" vertical="center"/>
      <protection locked="0"/>
    </xf>
    <xf numFmtId="0" fontId="11" fillId="0" borderId="0" xfId="0" applyFont="1" applyBorder="1" applyAlignment="1" applyProtection="1">
      <alignment horizontal="left" vertical="top" wrapText="1"/>
      <protection locked="0"/>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77" fillId="0" borderId="0" xfId="0" applyFont="1" applyFill="1" applyBorder="1" applyAlignment="1" applyProtection="1">
      <alignment horizontal="center" vertical="center"/>
      <protection locked="0"/>
    </xf>
    <xf numFmtId="0" fontId="16" fillId="0" borderId="55" xfId="0" applyFont="1" applyBorder="1" applyAlignment="1" applyProtection="1">
      <alignment horizontal="center" vertical="center" wrapText="1"/>
      <protection locked="0"/>
    </xf>
    <xf numFmtId="0" fontId="16" fillId="0" borderId="62" xfId="0" applyFont="1" applyBorder="1" applyAlignment="1" applyProtection="1">
      <alignment horizontal="center" vertical="center" wrapText="1"/>
      <protection locked="0"/>
    </xf>
    <xf numFmtId="0" fontId="16" fillId="0" borderId="60" xfId="0" applyFont="1" applyBorder="1" applyAlignment="1" applyProtection="1">
      <alignment horizontal="center" vertical="center" wrapText="1"/>
      <protection locked="0"/>
    </xf>
    <xf numFmtId="168" fontId="6" fillId="36" borderId="25" xfId="59" applyNumberFormat="1" applyFont="1" applyFill="1" applyBorder="1" applyAlignment="1" applyProtection="1">
      <alignment horizontal="center"/>
      <protection locked="0"/>
    </xf>
    <xf numFmtId="168" fontId="6" fillId="36" borderId="26" xfId="59" applyNumberFormat="1" applyFont="1" applyFill="1" applyBorder="1" applyAlignment="1" applyProtection="1">
      <alignment horizontal="center"/>
      <protection locked="0"/>
    </xf>
    <xf numFmtId="0" fontId="6" fillId="33" borderId="75" xfId="0" applyFont="1" applyFill="1" applyBorder="1" applyAlignment="1" applyProtection="1">
      <alignment horizontal="center" vertical="center"/>
      <protection locked="0"/>
    </xf>
    <xf numFmtId="0" fontId="6" fillId="33" borderId="67" xfId="0" applyFont="1" applyFill="1" applyBorder="1" applyAlignment="1" applyProtection="1">
      <alignment horizontal="center" vertical="center"/>
      <protection locked="0"/>
    </xf>
    <xf numFmtId="0" fontId="6" fillId="33" borderId="79"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top" wrapText="1"/>
      <protection locked="0"/>
    </xf>
    <xf numFmtId="0" fontId="7" fillId="0" borderId="35" xfId="0" applyFont="1" applyFill="1" applyBorder="1" applyAlignment="1" applyProtection="1">
      <alignment horizontal="center" vertical="top" wrapText="1"/>
      <protection locked="0"/>
    </xf>
    <xf numFmtId="0" fontId="7" fillId="0" borderId="55" xfId="0" applyFont="1" applyFill="1" applyBorder="1" applyAlignment="1" applyProtection="1">
      <alignment horizontal="left" wrapText="1"/>
      <protection locked="0"/>
    </xf>
    <xf numFmtId="0" fontId="7" fillId="0" borderId="60" xfId="0" applyFont="1" applyFill="1" applyBorder="1" applyAlignment="1" applyProtection="1">
      <alignment horizontal="left" wrapText="1"/>
      <protection locked="0"/>
    </xf>
    <xf numFmtId="0" fontId="7" fillId="0" borderId="34" xfId="0" applyFont="1" applyBorder="1" applyAlignment="1" applyProtection="1">
      <alignment horizontal="center" vertical="top" wrapText="1"/>
      <protection locked="0"/>
    </xf>
    <xf numFmtId="0" fontId="7" fillId="0" borderId="35" xfId="0" applyFont="1" applyBorder="1" applyAlignment="1" applyProtection="1">
      <alignment horizontal="center" vertical="top" wrapText="1"/>
      <protection locked="0"/>
    </xf>
    <xf numFmtId="0" fontId="7" fillId="0" borderId="36" xfId="0" applyFont="1" applyBorder="1" applyAlignment="1" applyProtection="1">
      <alignment horizontal="center" vertical="top" wrapText="1"/>
      <protection locked="0"/>
    </xf>
    <xf numFmtId="0" fontId="7" fillId="0" borderId="64"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38" xfId="0" applyFont="1" applyBorder="1" applyAlignment="1" applyProtection="1">
      <alignment horizontal="center" vertical="top" wrapText="1"/>
      <protection locked="0"/>
    </xf>
    <xf numFmtId="0" fontId="7" fillId="0" borderId="80" xfId="0" applyFont="1" applyBorder="1" applyAlignment="1" applyProtection="1">
      <alignment horizontal="center" vertical="top" wrapText="1"/>
      <protection locked="0"/>
    </xf>
    <xf numFmtId="0" fontId="7" fillId="0" borderId="70" xfId="0" applyFont="1" applyBorder="1" applyAlignment="1" applyProtection="1">
      <alignment horizontal="center" vertical="top" wrapText="1"/>
      <protection locked="0"/>
    </xf>
    <xf numFmtId="0" fontId="7" fillId="0" borderId="58" xfId="0" applyFont="1" applyBorder="1" applyAlignment="1" applyProtection="1">
      <alignment horizontal="center" vertical="top" wrapText="1"/>
      <protection locked="0"/>
    </xf>
    <xf numFmtId="0" fontId="84" fillId="0" borderId="67" xfId="0" applyFont="1" applyBorder="1" applyAlignment="1" applyProtection="1">
      <alignment horizontal="left" wrapText="1"/>
      <protection locked="0"/>
    </xf>
    <xf numFmtId="0" fontId="84" fillId="0" borderId="67" xfId="0" applyFont="1" applyBorder="1" applyAlignment="1" applyProtection="1">
      <alignment horizontal="left"/>
      <protection locked="0"/>
    </xf>
    <xf numFmtId="0" fontId="12" fillId="0" borderId="0" xfId="0" applyFont="1" applyBorder="1" applyAlignment="1" applyProtection="1">
      <alignment horizontal="left" vertical="center" wrapText="1"/>
      <protection locked="0"/>
    </xf>
    <xf numFmtId="3" fontId="7" fillId="0" borderId="25" xfId="0" applyNumberFormat="1" applyFont="1" applyFill="1" applyBorder="1" applyAlignment="1" applyProtection="1">
      <alignment horizontal="center"/>
      <protection locked="0"/>
    </xf>
    <xf numFmtId="0" fontId="7" fillId="33" borderId="10" xfId="0" applyFont="1" applyFill="1" applyBorder="1" applyAlignment="1" applyProtection="1">
      <alignment horizontal="left"/>
      <protection locked="0"/>
    </xf>
    <xf numFmtId="3" fontId="7" fillId="0" borderId="16" xfId="0" applyNumberFormat="1" applyFont="1" applyFill="1" applyBorder="1" applyAlignment="1" applyProtection="1">
      <alignment horizontal="center"/>
      <protection locked="0"/>
    </xf>
    <xf numFmtId="0" fontId="7" fillId="33" borderId="59" xfId="0" applyFont="1" applyFill="1" applyBorder="1" applyAlignment="1" applyProtection="1">
      <alignment horizontal="left" vertical="center" wrapText="1"/>
      <protection locked="0"/>
    </xf>
    <xf numFmtId="0" fontId="0" fillId="0" borderId="67" xfId="0" applyBorder="1" applyAlignment="1">
      <alignment/>
    </xf>
    <xf numFmtId="0" fontId="0" fillId="0" borderId="79" xfId="0" applyBorder="1" applyAlignment="1">
      <alignment/>
    </xf>
    <xf numFmtId="0" fontId="0" fillId="0" borderId="87" xfId="0" applyBorder="1" applyAlignment="1">
      <alignment/>
    </xf>
    <xf numFmtId="0" fontId="0" fillId="0" borderId="0" xfId="0" applyAlignment="1">
      <alignment/>
    </xf>
    <xf numFmtId="0" fontId="0" fillId="0" borderId="38" xfId="0" applyBorder="1" applyAlignment="1">
      <alignment/>
    </xf>
    <xf numFmtId="0" fontId="0" fillId="0" borderId="88" xfId="0" applyBorder="1" applyAlignment="1">
      <alignment/>
    </xf>
    <xf numFmtId="0" fontId="0" fillId="0" borderId="70" xfId="0" applyBorder="1" applyAlignment="1">
      <alignment/>
    </xf>
    <xf numFmtId="0" fontId="0" fillId="0" borderId="58" xfId="0" applyBorder="1" applyAlignment="1">
      <alignment/>
    </xf>
    <xf numFmtId="0" fontId="6" fillId="33" borderId="24" xfId="0" applyFont="1" applyFill="1" applyBorder="1" applyAlignment="1" applyProtection="1">
      <alignment horizontal="left"/>
      <protection locked="0"/>
    </xf>
    <xf numFmtId="3" fontId="6" fillId="0" borderId="25" xfId="0" applyNumberFormat="1" applyFont="1" applyBorder="1" applyAlignment="1" applyProtection="1">
      <alignment horizontal="center"/>
      <protection locked="0"/>
    </xf>
    <xf numFmtId="0" fontId="7" fillId="33" borderId="13" xfId="0" applyFont="1" applyFill="1" applyBorder="1" applyAlignment="1" applyProtection="1">
      <alignment horizontal="right"/>
      <protection locked="0"/>
    </xf>
    <xf numFmtId="0" fontId="7" fillId="33" borderId="25" xfId="0" applyFont="1" applyFill="1" applyBorder="1" applyAlignment="1" applyProtection="1">
      <alignment horizontal="right"/>
      <protection locked="0"/>
    </xf>
    <xf numFmtId="0" fontId="7" fillId="33" borderId="24" xfId="0" applyFont="1" applyFill="1" applyBorder="1" applyAlignment="1" applyProtection="1">
      <alignment horizontal="right"/>
      <protection locked="0"/>
    </xf>
    <xf numFmtId="0" fontId="6" fillId="33" borderId="68" xfId="0" applyFont="1" applyFill="1" applyBorder="1" applyAlignment="1" applyProtection="1">
      <alignment horizontal="left"/>
      <protection locked="0"/>
    </xf>
    <xf numFmtId="0" fontId="6" fillId="33" borderId="63" xfId="0" applyFont="1" applyFill="1" applyBorder="1" applyAlignment="1" applyProtection="1">
      <alignment horizontal="left"/>
      <protection locked="0"/>
    </xf>
    <xf numFmtId="0" fontId="6" fillId="33" borderId="83" xfId="0" applyFont="1" applyFill="1" applyBorder="1" applyAlignment="1" applyProtection="1">
      <alignment horizontal="left"/>
      <protection locked="0"/>
    </xf>
    <xf numFmtId="3" fontId="7" fillId="0" borderId="25" xfId="0" applyNumberFormat="1" applyFont="1" applyBorder="1" applyAlignment="1" applyProtection="1">
      <alignment horizontal="center"/>
      <protection locked="0"/>
    </xf>
    <xf numFmtId="0" fontId="7" fillId="33" borderId="59" xfId="0" applyFont="1" applyFill="1" applyBorder="1" applyAlignment="1" applyProtection="1">
      <alignment horizontal="center" vertical="center" wrapText="1"/>
      <protection locked="0"/>
    </xf>
    <xf numFmtId="0" fontId="7" fillId="33" borderId="67" xfId="0" applyFont="1" applyFill="1" applyBorder="1" applyAlignment="1" applyProtection="1">
      <alignment horizontal="center" vertical="center" wrapText="1"/>
      <protection locked="0"/>
    </xf>
    <xf numFmtId="0" fontId="7" fillId="33" borderId="79" xfId="0" applyFont="1" applyFill="1" applyBorder="1" applyAlignment="1" applyProtection="1">
      <alignment horizontal="center" vertical="center" wrapText="1"/>
      <protection locked="0"/>
    </xf>
    <xf numFmtId="0" fontId="7" fillId="33" borderId="87"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wrapText="1"/>
      <protection locked="0"/>
    </xf>
    <xf numFmtId="0" fontId="7" fillId="33" borderId="38" xfId="0" applyFont="1" applyFill="1" applyBorder="1" applyAlignment="1" applyProtection="1">
      <alignment horizontal="center" vertical="center" wrapText="1"/>
      <protection locked="0"/>
    </xf>
    <xf numFmtId="0" fontId="7" fillId="33" borderId="88" xfId="0" applyFont="1" applyFill="1" applyBorder="1" applyAlignment="1" applyProtection="1">
      <alignment horizontal="center" vertical="center" wrapText="1"/>
      <protection locked="0"/>
    </xf>
    <xf numFmtId="0" fontId="7" fillId="33" borderId="70" xfId="0" applyFont="1" applyFill="1" applyBorder="1" applyAlignment="1" applyProtection="1">
      <alignment horizontal="center" vertical="center" wrapText="1"/>
      <protection locked="0"/>
    </xf>
    <xf numFmtId="0" fontId="7" fillId="33" borderId="58"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right" wrapText="1"/>
      <protection locked="0"/>
    </xf>
    <xf numFmtId="0" fontId="7" fillId="33" borderId="25" xfId="0" applyFont="1" applyFill="1" applyBorder="1" applyAlignment="1" applyProtection="1">
      <alignment horizontal="right" wrapText="1"/>
      <protection locked="0"/>
    </xf>
    <xf numFmtId="0" fontId="7" fillId="33" borderId="24" xfId="0" applyFont="1" applyFill="1" applyBorder="1" applyAlignment="1" applyProtection="1">
      <alignment horizontal="right" wrapText="1"/>
      <protection locked="0"/>
    </xf>
    <xf numFmtId="0" fontId="73" fillId="0" borderId="65" xfId="0" applyFont="1" applyFill="1" applyBorder="1" applyAlignment="1" applyProtection="1">
      <alignment horizontal="center" wrapText="1"/>
      <protection locked="0"/>
    </xf>
    <xf numFmtId="0" fontId="73" fillId="0" borderId="71" xfId="0" applyFont="1" applyFill="1" applyBorder="1" applyAlignment="1" applyProtection="1">
      <alignment horizontal="center" wrapText="1"/>
      <protection locked="0"/>
    </xf>
    <xf numFmtId="0" fontId="73" fillId="0" borderId="49" xfId="0" applyFont="1" applyFill="1" applyBorder="1" applyAlignment="1" applyProtection="1">
      <alignment horizontal="center" wrapText="1"/>
      <protection locked="0"/>
    </xf>
    <xf numFmtId="0" fontId="6" fillId="0" borderId="0" xfId="0" applyFont="1" applyAlignment="1" applyProtection="1">
      <alignment horizontal="left" wrapText="1"/>
      <protection locked="0"/>
    </xf>
    <xf numFmtId="0" fontId="7" fillId="33" borderId="25"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3" fontId="7" fillId="33" borderId="25" xfId="0" applyNumberFormat="1" applyFont="1" applyFill="1" applyBorder="1" applyAlignment="1" applyProtection="1">
      <alignment horizontal="center"/>
      <protection locked="0"/>
    </xf>
    <xf numFmtId="0" fontId="77" fillId="0" borderId="0" xfId="0" applyFont="1" applyFill="1" applyBorder="1" applyAlignment="1" applyProtection="1">
      <alignment horizontal="center"/>
      <protection locked="0"/>
    </xf>
    <xf numFmtId="168" fontId="7" fillId="36" borderId="25" xfId="59" applyNumberFormat="1" applyFont="1" applyFill="1" applyBorder="1" applyAlignment="1" applyProtection="1">
      <alignment horizontal="center"/>
      <protection locked="0"/>
    </xf>
    <xf numFmtId="168" fontId="7" fillId="36" borderId="26" xfId="59" applyNumberFormat="1" applyFont="1" applyFill="1" applyBorder="1" applyAlignment="1" applyProtection="1">
      <alignment horizontal="center"/>
      <protection locked="0"/>
    </xf>
    <xf numFmtId="3" fontId="7" fillId="33" borderId="16" xfId="0" applyNumberFormat="1" applyFont="1" applyFill="1" applyBorder="1" applyAlignment="1" applyProtection="1">
      <alignment horizontal="center"/>
      <protection locked="0"/>
    </xf>
    <xf numFmtId="0" fontId="84" fillId="0" borderId="67" xfId="0" applyFont="1" applyBorder="1" applyAlignment="1" applyProtection="1">
      <alignment horizontal="left" vertical="center" wrapText="1"/>
      <protection locked="0"/>
    </xf>
    <xf numFmtId="0" fontId="84" fillId="0" borderId="67" xfId="0" applyFont="1" applyBorder="1" applyAlignment="1" applyProtection="1">
      <alignment horizontal="left" vertical="center"/>
      <protection locked="0"/>
    </xf>
    <xf numFmtId="0" fontId="7" fillId="0" borderId="0" xfId="0" applyFont="1" applyBorder="1" applyAlignment="1" applyProtection="1">
      <alignment horizontal="lef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Currency 2" xfId="42"/>
    <cellStyle name="Gekoppelde cel" xfId="43"/>
    <cellStyle name="Followed Hyperlink" xfId="44"/>
    <cellStyle name="Goed" xfId="45"/>
    <cellStyle name="Hyperlink" xfId="46"/>
    <cellStyle name="Invoer" xfId="47"/>
    <cellStyle name="Comma" xfId="48"/>
    <cellStyle name="Comma [0]" xfId="49"/>
    <cellStyle name="Komma 2" xfId="50"/>
    <cellStyle name="Kop 1" xfId="51"/>
    <cellStyle name="Kop 2" xfId="52"/>
    <cellStyle name="Kop 3" xfId="53"/>
    <cellStyle name="Kop 4" xfId="54"/>
    <cellStyle name="Neutraal" xfId="55"/>
    <cellStyle name="Normal 2" xfId="56"/>
    <cellStyle name="Notitie" xfId="57"/>
    <cellStyle name="Ongeldig" xfId="58"/>
    <cellStyle name="Percent 2" xfId="59"/>
    <cellStyle name="Percent" xfId="60"/>
    <cellStyle name="Procent 2" xfId="61"/>
    <cellStyle name="Titel" xfId="62"/>
    <cellStyle name="Totaal" xfId="63"/>
    <cellStyle name="Uitvoer" xfId="64"/>
    <cellStyle name="Currency" xfId="65"/>
    <cellStyle name="Currency [0]" xfId="66"/>
    <cellStyle name="Valuta 2" xfId="67"/>
    <cellStyle name="Verklarende tekst" xfId="68"/>
    <cellStyle name="Waarschuwingstekst" xfId="69"/>
  </cellStyles>
  <dxfs count="15">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color rgb="FF000000"/>
        </left>
        <right style="thin">
          <color rgb="FF000000"/>
        </right>
        <top style="thin"/>
        <bottom style="thin">
          <color rgb="FF000000"/>
        </bottom>
      </border>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581025</xdr:colOff>
      <xdr:row>55</xdr:row>
      <xdr:rowOff>9525</xdr:rowOff>
    </xdr:to>
    <xdr:sp>
      <xdr:nvSpPr>
        <xdr:cNvPr id="1" name="TextBox 1"/>
        <xdr:cNvSpPr txBox="1">
          <a:spLocks noChangeArrowheads="1"/>
        </xdr:cNvSpPr>
      </xdr:nvSpPr>
      <xdr:spPr>
        <a:xfrm>
          <a:off x="9525" y="0"/>
          <a:ext cx="5886450" cy="891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Deze pagina bevat algemene richtlijnen voor het invullen van deze template.  Lees deze aandachtig voor u start.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excelbestand kan gebruikt worden, zowel bij indiening van een aanvraag als bij de latere financiële eindverslaggeving van een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bestand is opgebouwd uit 3 delen : 
</a:t>
          </a:r>
          <a:r>
            <a:rPr lang="en-US" cap="none" sz="1100" b="0" i="0" u="none" baseline="0">
              <a:solidFill>
                <a:srgbClr val="000000"/>
              </a:solidFill>
              <a:latin typeface="Calibri"/>
              <a:ea typeface="Calibri"/>
              <a:cs typeface="Calibri"/>
            </a:rPr>
            <a:t>*2 kostenstaten voor aanvraag,  te kopiëren en in te vullen per </a:t>
          </a:r>
          <a:r>
            <a:rPr lang="en-US" cap="none" sz="1100" b="0" i="0" u="none" baseline="0">
              <a:solidFill>
                <a:srgbClr val="000000"/>
              </a:solidFill>
              <a:latin typeface="Calibri"/>
              <a:ea typeface="Calibri"/>
              <a:cs typeface="Calibri"/>
            </a:rPr>
            <a:t>partner
</a:t>
          </a:r>
          <a:r>
            <a:rPr lang="en-US" cap="none" sz="1100" b="0" i="0" u="none" baseline="0">
              <a:solidFill>
                <a:srgbClr val="000000"/>
              </a:solidFill>
              <a:latin typeface="Calibri"/>
              <a:ea typeface="Calibri"/>
              <a:cs typeface="Calibri"/>
            </a:rPr>
            <a:t>*1 overzichtsblad totalen 
</a:t>
          </a:r>
          <a:r>
            <a:rPr lang="en-US" cap="none" sz="1100" b="0" i="0" u="none" baseline="0">
              <a:solidFill>
                <a:srgbClr val="000000"/>
              </a:solidFill>
              <a:latin typeface="Calibri"/>
              <a:ea typeface="Calibri"/>
              <a:cs typeface="Calibri"/>
            </a:rPr>
            <a:t>*2 kostenstaten voor eindverslaggeving, te kopiëren en in te vullen per partner.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aanvraag en eindverslaggeving kiest u, afhankelijk van het verloningssysteem binnen uw organisatie (marktverloning of barema's), voor één van beide kostenstaten.  Indien u afspraken heeft met het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gentschap Innoveren en Ondernemen </a:t>
          </a:r>
          <a:r>
            <a:rPr lang="en-US" cap="none" sz="1100" b="0" i="0" u="none" baseline="0">
              <a:solidFill>
                <a:srgbClr val="000000"/>
              </a:solidFill>
              <a:latin typeface="Calibri"/>
              <a:ea typeface="Calibri"/>
              <a:cs typeface="Calibri"/>
            </a:rPr>
            <a:t>omtrent </a:t>
          </a:r>
          <a:r>
            <a:rPr lang="en-US" cap="none" sz="1100" b="0" i="0" u="none" baseline="0">
              <a:solidFill>
                <a:srgbClr val="000000"/>
              </a:solidFill>
              <a:latin typeface="Calibri"/>
              <a:ea typeface="Calibri"/>
              <a:cs typeface="Calibri"/>
            </a:rPr>
            <a:t>het gebruik van gemiddelde tarieven is het eenvoudiger om het tabblad barema/afspraken te gebruiken. </a:t>
          </a:r>
          <a:r>
            <a:rPr lang="en-US" cap="none" sz="1100" b="0" i="0" u="none" baseline="0">
              <a:solidFill>
                <a:srgbClr val="000000"/>
              </a:solidFill>
              <a:latin typeface="Calibri"/>
              <a:ea typeface="Calibri"/>
              <a:cs typeface="Calibri"/>
            </a:rPr>
            <a:t>Op de personeelskostberekening na zijn beide kostenstaten identiek.  Hoe de personeelskost in beide gevallen wordt opgebouwd, is beschreven in de tekst van het kostenmodel.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Elke partner of onderzoekspartner binnen een project vult een afzonderlijke kostenstaat in.  Alle kostenstaten worden door de coördinator van het project verzameld</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coördinator vult het totaaloverzicht in op het daarvoor bestemde tabblad.  Alle tabbladen en het overzichtsblad worden verzameld in 1 excelbestand.  Om foutboodschappen te vermijden, is het aan te raden om telkens de originele aanvraagtemplate te kopiëren en geen kopie te maken van een kopie. Elk tabblad krijgt de naam van de partnerorganisatie. Dit bestand (geen pdf) wordt bezorgd aan het </a:t>
          </a:r>
          <a:r>
            <a:rPr lang="en-US" cap="none" sz="1100" b="0" i="0" u="none" baseline="0">
              <a:solidFill>
                <a:srgbClr val="000000"/>
              </a:solidFill>
              <a:latin typeface="Calibri"/>
              <a:ea typeface="Calibri"/>
              <a:cs typeface="Calibri"/>
            </a:rPr>
            <a:t>Agentschap </a:t>
          </a:r>
          <a:r>
            <a:rPr lang="en-US" cap="none" sz="1100" b="0" i="0" u="none" baseline="0">
              <a:solidFill>
                <a:srgbClr val="000000"/>
              </a:solidFill>
              <a:latin typeface="Calibri"/>
              <a:ea typeface="Calibri"/>
              <a:cs typeface="Calibri"/>
            </a:rPr>
            <a:t>Innoveren en Ondernemen </a:t>
          </a:r>
          <a:r>
            <a:rPr lang="en-US" cap="none" sz="1100" b="0" i="0" u="none" baseline="0">
              <a:solidFill>
                <a:srgbClr val="000000"/>
              </a:solidFill>
              <a:latin typeface="Calibri"/>
              <a:ea typeface="Calibri"/>
              <a:cs typeface="Calibri"/>
            </a:rPr>
            <a:t>tesamen </a:t>
          </a:r>
          <a:r>
            <a:rPr lang="en-US" cap="none" sz="1100" b="0" i="0" u="none" baseline="0">
              <a:solidFill>
                <a:srgbClr val="000000"/>
              </a:solidFill>
              <a:latin typeface="Calibri"/>
              <a:ea typeface="Calibri"/>
              <a:cs typeface="Calibri"/>
            </a:rPr>
            <a:t>met de projectaanvraag of het eindverslag.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 het indienen van de excel-file als financieel eindverslag verklaart u dat de meegedeelde gegevens en kosten in dit verslag volledig en definitief</a:t>
          </a:r>
          <a:r>
            <a:rPr lang="en-US" cap="none" sz="1100" b="1" i="0" u="none" baseline="0">
              <a:solidFill>
                <a:srgbClr val="000000"/>
              </a:solidFill>
              <a:latin typeface="Calibri"/>
              <a:ea typeface="Calibri"/>
              <a:cs typeface="Calibri"/>
            </a:rPr>
            <a:t> zijn.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Enkel de witte velden moeten ingevuld worden en moeten reële kosten betreffen. De grijze velden zijn ofwel informatief ofwel berekende velden die niet editeerbaar zijn.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Omwille van beveiliging kunt u zelf geen rijen invoegen. Er werden door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een aantal rijen gedefinieerd die u eventueel kan vermeerderen of verminderen door gebruik te maken van de hide-functie in excel. Indien u toch meer rijen nodig heeft dan voorzien, dient u contact op te nemen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zal u een aangepaste file bezorgd worden.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tabbladen zijn opgebouwd voor de maximale duur van de verschillende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projecttypes.  U kan het aantal jaarkolommen verminderen of vermeerderen via de hide-functie, afhankelijk van de duur van uw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Indien er vragen zijn, of suggesties ter verbetering, neem dan contact op met </a:t>
          </a:r>
          <a:r>
            <a:rPr lang="en-US" cap="none" sz="1100" b="0" i="0" u="none" baseline="0">
              <a:solidFill>
                <a:srgbClr val="000000"/>
              </a:solidFill>
              <a:latin typeface="Calibri"/>
              <a:ea typeface="Calibri"/>
              <a:cs typeface="Calibri"/>
            </a:rPr>
            <a:t>het </a:t>
          </a:r>
          <a:r>
            <a:rPr lang="en-US" cap="none" sz="1100" b="0" i="0" u="none" baseline="0">
              <a:solidFill>
                <a:srgbClr val="000000"/>
              </a:solidFill>
              <a:latin typeface="Calibri"/>
              <a:ea typeface="Calibri"/>
              <a:cs typeface="Calibri"/>
            </a:rPr>
            <a:t>Agentschap Innoveren en Ondernemen</a:t>
          </a:r>
          <a:r>
            <a:rPr lang="en-US" cap="none" sz="1100" b="0" i="0" u="none" baseline="0">
              <a:solidFill>
                <a:srgbClr val="000000"/>
              </a:solidFill>
              <a:latin typeface="Calibri"/>
              <a:ea typeface="Calibri"/>
              <a:cs typeface="Calibri"/>
            </a:rPr>
            <a:t> op </a:t>
          </a:r>
          <a:r>
            <a:rPr lang="en-US" cap="none" sz="1100" b="0" i="0" u="sng" baseline="0">
              <a:solidFill>
                <a:srgbClr val="000000"/>
              </a:solidFill>
              <a:latin typeface="Calibri"/>
              <a:ea typeface="Calibri"/>
              <a:cs typeface="Calibri"/>
            </a:rPr>
            <a:t>verificatie@vlaio.be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Welke kosten aanvaardbaar zijn voor </a:t>
          </a:r>
          <a:r>
            <a:rPr lang="en-US" cap="none" sz="1100" b="0" i="0" u="none" baseline="0">
              <a:solidFill>
                <a:srgbClr val="000000"/>
              </a:solidFill>
              <a:latin typeface="Calibri"/>
              <a:ea typeface="Calibri"/>
              <a:cs typeface="Calibri"/>
            </a:rPr>
            <a:t>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 en </a:t>
          </a:r>
          <a:r>
            <a:rPr lang="en-US" cap="none" sz="1100" b="0" i="0" u="none" baseline="0">
              <a:solidFill>
                <a:srgbClr val="000000"/>
              </a:solidFill>
              <a:latin typeface="Calibri"/>
              <a:ea typeface="Calibri"/>
              <a:cs typeface="Calibri"/>
            </a:rPr>
            <a:t>welke verantwoording er nodig is, wordt in detail toegelicht in het toelichtingsdocument bij het kostenmodel. Deze tekst vindt u op onze website bij de indiendocumenten van het gekozen projecttype. 
</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Om voor zoveel mogelijk klanten bruikbaar te zijn, is deze template opgemaakt als Excel 97-2003 bestand.  Let hier op bij het samenvoegen van diverse bestanden.</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oovaege\AppData\Local\Microsoft\Windows\Temporary%20Internet%20Files\Content.IE5\01020U83\template%20kostenmodel%20I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aanvraag-marktverloning"/>
      <sheetName val="aanvraag-barema"/>
      <sheetName val="totalen"/>
      <sheetName val="eindverslag-marktverloning "/>
      <sheetName val="eindverslag-barema of afspr"/>
    </sheetNames>
    <sheetDataSet>
      <sheetData sheetId="1">
        <row r="1">
          <cell r="G1">
            <v>0.02</v>
          </cell>
          <cell r="I1">
            <v>0.01</v>
          </cell>
          <cell r="K1">
            <v>0.03</v>
          </cell>
          <cell r="M1">
            <v>0.06</v>
          </cell>
          <cell r="O1">
            <v>0.01</v>
          </cell>
          <cell r="Q1">
            <v>1.55</v>
          </cell>
        </row>
        <row r="15">
          <cell r="P15">
            <v>1</v>
          </cell>
        </row>
        <row r="16">
          <cell r="P16">
            <v>1</v>
          </cell>
        </row>
        <row r="17">
          <cell r="P17">
            <v>1</v>
          </cell>
        </row>
        <row r="18">
          <cell r="P18">
            <v>1</v>
          </cell>
        </row>
        <row r="19">
          <cell r="P19">
            <v>1</v>
          </cell>
        </row>
        <row r="20">
          <cell r="P20">
            <v>1</v>
          </cell>
        </row>
        <row r="21">
          <cell r="P21">
            <v>1</v>
          </cell>
        </row>
        <row r="22">
          <cell r="P22">
            <v>1</v>
          </cell>
        </row>
        <row r="23">
          <cell r="P23">
            <v>1</v>
          </cell>
        </row>
        <row r="24">
          <cell r="P24">
            <v>1</v>
          </cell>
        </row>
        <row r="25">
          <cell r="P25">
            <v>1</v>
          </cell>
        </row>
        <row r="26">
          <cell r="P26">
            <v>1</v>
          </cell>
        </row>
        <row r="27">
          <cell r="P27">
            <v>1</v>
          </cell>
        </row>
        <row r="28">
          <cell r="P28">
            <v>1</v>
          </cell>
        </row>
        <row r="29">
          <cell r="P29">
            <v>1</v>
          </cell>
        </row>
        <row r="30">
          <cell r="P30">
            <v>1</v>
          </cell>
        </row>
        <row r="31">
          <cell r="P31">
            <v>1</v>
          </cell>
        </row>
        <row r="32">
          <cell r="P32">
            <v>1</v>
          </cell>
        </row>
        <row r="33">
          <cell r="P33">
            <v>1</v>
          </cell>
        </row>
        <row r="34">
          <cell r="P34">
            <v>1</v>
          </cell>
        </row>
        <row r="35">
          <cell r="P35">
            <v>1</v>
          </cell>
        </row>
        <row r="36">
          <cell r="P36">
            <v>1</v>
          </cell>
        </row>
        <row r="37">
          <cell r="P37">
            <v>1</v>
          </cell>
        </row>
        <row r="38">
          <cell r="P38">
            <v>1</v>
          </cell>
        </row>
        <row r="39">
          <cell r="P39">
            <v>1</v>
          </cell>
        </row>
        <row r="40">
          <cell r="P40">
            <v>1</v>
          </cell>
        </row>
        <row r="41">
          <cell r="P41">
            <v>1</v>
          </cell>
        </row>
        <row r="42">
          <cell r="P42">
            <v>1</v>
          </cell>
        </row>
        <row r="43">
          <cell r="P43">
            <v>1</v>
          </cell>
        </row>
        <row r="44">
          <cell r="P44">
            <v>1</v>
          </cell>
        </row>
        <row r="45">
          <cell r="P45">
            <v>1</v>
          </cell>
        </row>
        <row r="46">
          <cell r="P46">
            <v>1</v>
          </cell>
        </row>
        <row r="47">
          <cell r="P47">
            <v>1</v>
          </cell>
        </row>
        <row r="48">
          <cell r="P48">
            <v>1</v>
          </cell>
        </row>
        <row r="49">
          <cell r="P49">
            <v>1</v>
          </cell>
        </row>
        <row r="50">
          <cell r="P50">
            <v>1</v>
          </cell>
        </row>
        <row r="51">
          <cell r="P51">
            <v>1</v>
          </cell>
        </row>
        <row r="52">
          <cell r="P52">
            <v>1</v>
          </cell>
        </row>
        <row r="53">
          <cell r="P53">
            <v>1</v>
          </cell>
        </row>
        <row r="54">
          <cell r="P54">
            <v>1</v>
          </cell>
        </row>
        <row r="55">
          <cell r="P55">
            <v>1</v>
          </cell>
        </row>
        <row r="56">
          <cell r="P56">
            <v>1</v>
          </cell>
        </row>
        <row r="57">
          <cell r="P57">
            <v>1</v>
          </cell>
        </row>
        <row r="58">
          <cell r="P58">
            <v>1</v>
          </cell>
        </row>
        <row r="59">
          <cell r="P59">
            <v>1</v>
          </cell>
        </row>
        <row r="60">
          <cell r="P60">
            <v>1</v>
          </cell>
        </row>
        <row r="61">
          <cell r="P61">
            <v>1</v>
          </cell>
        </row>
        <row r="62">
          <cell r="P62">
            <v>1</v>
          </cell>
        </row>
        <row r="63">
          <cell r="P63">
            <v>1</v>
          </cell>
        </row>
        <row r="64">
          <cell r="P64">
            <v>1</v>
          </cell>
        </row>
        <row r="65">
          <cell r="P65">
            <v>1</v>
          </cell>
        </row>
        <row r="66">
          <cell r="W66">
            <v>0</v>
          </cell>
        </row>
        <row r="88">
          <cell r="C88">
            <v>0</v>
          </cell>
          <cell r="D88">
            <v>20000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14">
          <cell r="E114">
            <v>0</v>
          </cell>
        </row>
        <row r="115">
          <cell r="E115">
            <v>0</v>
          </cell>
        </row>
        <row r="142">
          <cell r="F142">
            <v>0</v>
          </cell>
        </row>
        <row r="157">
          <cell r="F157">
            <v>0</v>
          </cell>
        </row>
      </sheetData>
      <sheetData sheetId="2">
        <row r="67">
          <cell r="P67">
            <v>0</v>
          </cell>
          <cell r="Q67">
            <v>0</v>
          </cell>
        </row>
        <row r="83">
          <cell r="C83">
            <v>0</v>
          </cell>
        </row>
      </sheetData>
    </sheetDataSet>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ificatie@vlaio.be" TargetMode="External" /><Relationship Id="rId2" Type="http://schemas.openxmlformats.org/officeDocument/2006/relationships/hyperlink" Target="https://www.vlaio.be/nl/subsidies/documenten/kostenmodel-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4"/>
  <sheetViews>
    <sheetView zoomScale="110" zoomScaleNormal="110" workbookViewId="0" topLeftCell="A40">
      <selection activeCell="B61" sqref="B61"/>
    </sheetView>
  </sheetViews>
  <sheetFormatPr defaultColWidth="8.8515625" defaultRowHeight="12.75"/>
  <cols>
    <col min="1" max="10" width="8.8515625" style="4" customWidth="1"/>
    <col min="11" max="11" width="9.140625" style="4" customWidth="1"/>
    <col min="12" max="16384" width="8.8515625" style="4" customWidth="1"/>
  </cols>
  <sheetData>
    <row r="1" spans="10:18" ht="12.75">
      <c r="J1" s="2"/>
      <c r="K1" s="3"/>
      <c r="L1" s="3"/>
      <c r="M1" s="3"/>
      <c r="N1" s="3"/>
      <c r="O1" s="3"/>
      <c r="P1" s="3"/>
      <c r="Q1" s="3"/>
      <c r="R1" s="3"/>
    </row>
    <row r="2" spans="10:18" ht="12.75">
      <c r="J2" s="3"/>
      <c r="K2" s="3"/>
      <c r="L2" s="3"/>
      <c r="M2" s="3"/>
      <c r="N2" s="3"/>
      <c r="O2" s="3"/>
      <c r="P2" s="3"/>
      <c r="Q2" s="3"/>
      <c r="R2" s="3"/>
    </row>
    <row r="3" spans="10:18" ht="12.75">
      <c r="J3" s="3"/>
      <c r="K3" s="3"/>
      <c r="L3" s="3"/>
      <c r="M3" s="3"/>
      <c r="N3" s="3"/>
      <c r="O3" s="3"/>
      <c r="P3" s="3"/>
      <c r="Q3" s="3"/>
      <c r="R3" s="3"/>
    </row>
    <row r="4" spans="10:18" ht="12.75">
      <c r="J4" s="3"/>
      <c r="K4" s="3"/>
      <c r="L4" s="3"/>
      <c r="M4" s="3"/>
      <c r="N4" s="3"/>
      <c r="O4" s="3"/>
      <c r="P4" s="3"/>
      <c r="Q4" s="3"/>
      <c r="R4" s="3"/>
    </row>
    <row r="5" spans="10:18" ht="12.75">
      <c r="J5" s="3"/>
      <c r="K5" s="3"/>
      <c r="L5" s="3"/>
      <c r="M5" s="3"/>
      <c r="N5" s="3"/>
      <c r="O5" s="3"/>
      <c r="P5" s="3"/>
      <c r="Q5" s="3"/>
      <c r="R5" s="3"/>
    </row>
    <row r="6" spans="10:18" ht="12.75">
      <c r="J6" s="3"/>
      <c r="K6" s="3"/>
      <c r="L6" s="3"/>
      <c r="M6" s="3"/>
      <c r="N6" s="3"/>
      <c r="O6" s="3"/>
      <c r="P6" s="3"/>
      <c r="Q6" s="3"/>
      <c r="R6" s="3"/>
    </row>
    <row r="7" spans="10:18" ht="12.75">
      <c r="J7" s="3"/>
      <c r="K7" s="3"/>
      <c r="L7" s="3"/>
      <c r="M7" s="3"/>
      <c r="N7" s="3"/>
      <c r="O7" s="3"/>
      <c r="P7" s="3"/>
      <c r="Q7" s="3"/>
      <c r="R7" s="3"/>
    </row>
    <row r="8" spans="10:18" ht="12.75">
      <c r="J8" s="3"/>
      <c r="K8" s="3"/>
      <c r="L8" s="3"/>
      <c r="M8" s="3"/>
      <c r="N8" s="3"/>
      <c r="O8" s="3"/>
      <c r="P8" s="3"/>
      <c r="Q8" s="3"/>
      <c r="R8" s="3"/>
    </row>
    <row r="9" spans="10:18" ht="12.75">
      <c r="J9" s="3"/>
      <c r="K9" s="3"/>
      <c r="L9" s="3"/>
      <c r="M9" s="3"/>
      <c r="N9" s="3"/>
      <c r="O9" s="3"/>
      <c r="P9" s="3"/>
      <c r="Q9" s="3"/>
      <c r="R9" s="3"/>
    </row>
    <row r="10" spans="10:18" ht="12.75">
      <c r="J10" s="3"/>
      <c r="K10" s="3"/>
      <c r="L10" s="3"/>
      <c r="M10" s="3"/>
      <c r="N10" s="3"/>
      <c r="O10" s="3"/>
      <c r="P10" s="3"/>
      <c r="Q10" s="3"/>
      <c r="R10" s="3"/>
    </row>
    <row r="11" spans="10:18" ht="12.75">
      <c r="J11" s="3"/>
      <c r="K11" s="3"/>
      <c r="L11" s="3"/>
      <c r="M11" s="3"/>
      <c r="N11" s="3"/>
      <c r="O11" s="3"/>
      <c r="P11" s="3"/>
      <c r="Q11" s="3"/>
      <c r="R11" s="3"/>
    </row>
    <row r="12" spans="10:18" ht="12.75">
      <c r="J12" s="3"/>
      <c r="K12" s="3"/>
      <c r="L12" s="3"/>
      <c r="M12" s="3"/>
      <c r="N12" s="3"/>
      <c r="O12" s="3"/>
      <c r="P12" s="3"/>
      <c r="Q12" s="3"/>
      <c r="R12" s="3"/>
    </row>
    <row r="13" spans="10:18" ht="12.75">
      <c r="J13" s="3"/>
      <c r="K13" s="3"/>
      <c r="L13" s="3"/>
      <c r="M13" s="3"/>
      <c r="N13" s="3"/>
      <c r="O13" s="3"/>
      <c r="P13" s="3"/>
      <c r="Q13" s="3"/>
      <c r="R13" s="3"/>
    </row>
    <row r="14" spans="10:18" ht="12.75">
      <c r="J14" s="3"/>
      <c r="K14" s="3"/>
      <c r="L14" s="3"/>
      <c r="M14" s="3"/>
      <c r="N14" s="3"/>
      <c r="O14" s="3"/>
      <c r="P14" s="3"/>
      <c r="Q14" s="3"/>
      <c r="R14" s="3"/>
    </row>
    <row r="15" spans="10:18" ht="12.75">
      <c r="J15" s="3"/>
      <c r="K15" s="3"/>
      <c r="L15" s="3"/>
      <c r="M15" s="3"/>
      <c r="N15" s="3"/>
      <c r="O15" s="3"/>
      <c r="P15" s="3"/>
      <c r="Q15" s="3"/>
      <c r="R15" s="3"/>
    </row>
    <row r="16" spans="10:18" ht="12.75">
      <c r="J16" s="3"/>
      <c r="K16" s="3"/>
      <c r="L16" s="3"/>
      <c r="M16" s="3"/>
      <c r="N16" s="3"/>
      <c r="O16" s="3"/>
      <c r="P16" s="3"/>
      <c r="Q16" s="3"/>
      <c r="R16" s="3"/>
    </row>
    <row r="17" spans="10:18" ht="12.75">
      <c r="J17" s="3"/>
      <c r="K17" s="3"/>
      <c r="L17" s="3"/>
      <c r="M17" s="3"/>
      <c r="N17" s="3"/>
      <c r="O17" s="3"/>
      <c r="P17" s="3"/>
      <c r="Q17" s="3"/>
      <c r="R17" s="3"/>
    </row>
    <row r="18" spans="10:18" ht="12.75">
      <c r="J18" s="3"/>
      <c r="K18" s="3"/>
      <c r="L18" s="3"/>
      <c r="M18" s="3"/>
      <c r="N18" s="3"/>
      <c r="O18" s="3"/>
      <c r="P18" s="3"/>
      <c r="Q18" s="3"/>
      <c r="R18" s="3"/>
    </row>
    <row r="19" spans="10:18" ht="12.75">
      <c r="J19" s="3"/>
      <c r="K19" s="3"/>
      <c r="L19" s="3"/>
      <c r="M19" s="3"/>
      <c r="N19" s="3"/>
      <c r="O19" s="3"/>
      <c r="P19" s="3"/>
      <c r="Q19" s="3"/>
      <c r="R19" s="3"/>
    </row>
    <row r="20" spans="10:18" ht="12.75">
      <c r="J20" s="3"/>
      <c r="K20" s="3"/>
      <c r="L20" s="3"/>
      <c r="M20" s="3"/>
      <c r="N20" s="3"/>
      <c r="O20" s="3"/>
      <c r="P20" s="3"/>
      <c r="Q20" s="3"/>
      <c r="R20" s="3"/>
    </row>
    <row r="21" spans="10:18" ht="12.75">
      <c r="J21" s="3"/>
      <c r="K21" s="3"/>
      <c r="L21" s="3"/>
      <c r="M21" s="3"/>
      <c r="N21" s="3"/>
      <c r="O21" s="3"/>
      <c r="P21" s="3"/>
      <c r="Q21" s="3"/>
      <c r="R21" s="3"/>
    </row>
    <row r="22" spans="10:18" ht="12.75">
      <c r="J22" s="3"/>
      <c r="K22" s="3"/>
      <c r="L22" s="3"/>
      <c r="M22" s="3"/>
      <c r="N22" s="3"/>
      <c r="O22" s="3"/>
      <c r="P22" s="3"/>
      <c r="Q22" s="3"/>
      <c r="R22" s="3"/>
    </row>
    <row r="23" spans="10:18" ht="12.75">
      <c r="J23" s="3"/>
      <c r="K23" s="3"/>
      <c r="L23" s="3"/>
      <c r="M23" s="3"/>
      <c r="N23" s="3"/>
      <c r="O23" s="3"/>
      <c r="P23" s="3"/>
      <c r="Q23" s="3"/>
      <c r="R23" s="3"/>
    </row>
    <row r="24" spans="10:18" ht="12.75">
      <c r="J24" s="3"/>
      <c r="K24" s="3"/>
      <c r="L24" s="3"/>
      <c r="M24" s="3"/>
      <c r="N24" s="3"/>
      <c r="O24" s="3"/>
      <c r="P24" s="3"/>
      <c r="Q24" s="3"/>
      <c r="R24" s="3"/>
    </row>
    <row r="25" spans="10:18" ht="12.75">
      <c r="J25" s="3"/>
      <c r="K25" s="3"/>
      <c r="L25" s="3"/>
      <c r="M25" s="3"/>
      <c r="N25" s="3"/>
      <c r="O25" s="3"/>
      <c r="P25" s="3"/>
      <c r="Q25" s="3"/>
      <c r="R25" s="3"/>
    </row>
    <row r="26" spans="10:18" ht="12.75">
      <c r="J26" s="3"/>
      <c r="K26" s="3"/>
      <c r="L26" s="3"/>
      <c r="M26" s="3"/>
      <c r="N26" s="3"/>
      <c r="O26" s="3"/>
      <c r="P26" s="3"/>
      <c r="Q26" s="3"/>
      <c r="R26" s="3"/>
    </row>
    <row r="27" spans="10:18" ht="12.75">
      <c r="J27" s="3"/>
      <c r="K27" s="3"/>
      <c r="L27" s="3"/>
      <c r="M27" s="3"/>
      <c r="N27" s="3"/>
      <c r="O27" s="3"/>
      <c r="P27" s="3"/>
      <c r="Q27" s="3"/>
      <c r="R27" s="3"/>
    </row>
    <row r="28" spans="10:18" ht="12.75">
      <c r="J28" s="3"/>
      <c r="K28" s="3"/>
      <c r="L28" s="3"/>
      <c r="M28" s="3"/>
      <c r="N28" s="3"/>
      <c r="O28" s="3"/>
      <c r="P28" s="3"/>
      <c r="Q28" s="3"/>
      <c r="R28" s="3"/>
    </row>
    <row r="29" spans="10:18" ht="12.75">
      <c r="J29" s="3"/>
      <c r="K29" s="3"/>
      <c r="L29" s="3"/>
      <c r="M29" s="3"/>
      <c r="N29" s="3"/>
      <c r="O29" s="3"/>
      <c r="P29" s="3"/>
      <c r="Q29" s="3"/>
      <c r="R29" s="3"/>
    </row>
    <row r="30" spans="10:18" ht="12.75">
      <c r="J30" s="3"/>
      <c r="K30" s="3"/>
      <c r="L30" s="3"/>
      <c r="M30" s="3"/>
      <c r="N30" s="3"/>
      <c r="O30" s="3"/>
      <c r="P30" s="3"/>
      <c r="Q30" s="3"/>
      <c r="R30" s="3"/>
    </row>
    <row r="31" spans="10:18" ht="12.75">
      <c r="J31" s="3"/>
      <c r="K31" s="3"/>
      <c r="L31" s="3"/>
      <c r="M31" s="3"/>
      <c r="N31" s="3"/>
      <c r="O31" s="3"/>
      <c r="P31" s="3"/>
      <c r="Q31" s="3"/>
      <c r="R31" s="3"/>
    </row>
    <row r="32" spans="10:18" ht="12.75">
      <c r="J32" s="3"/>
      <c r="K32" s="3"/>
      <c r="L32" s="3"/>
      <c r="M32" s="3"/>
      <c r="N32" s="3"/>
      <c r="O32" s="3"/>
      <c r="P32" s="3"/>
      <c r="Q32" s="3"/>
      <c r="R32" s="3"/>
    </row>
    <row r="33" spans="10:18" ht="12.75">
      <c r="J33" s="3"/>
      <c r="K33" s="3"/>
      <c r="L33" s="3"/>
      <c r="M33" s="3"/>
      <c r="N33" s="3"/>
      <c r="O33" s="3"/>
      <c r="P33" s="3"/>
      <c r="Q33" s="3"/>
      <c r="R33" s="3"/>
    </row>
    <row r="34" spans="10:18" ht="12.75">
      <c r="J34" s="3"/>
      <c r="K34" s="3"/>
      <c r="L34" s="3"/>
      <c r="M34" s="3"/>
      <c r="N34" s="3"/>
      <c r="O34" s="3"/>
      <c r="P34" s="3"/>
      <c r="Q34" s="3"/>
      <c r="R34" s="3"/>
    </row>
    <row r="35" spans="10:18" ht="12.75">
      <c r="J35" s="3"/>
      <c r="K35" s="3"/>
      <c r="L35" s="3"/>
      <c r="M35" s="3"/>
      <c r="N35" s="3"/>
      <c r="O35" s="3"/>
      <c r="P35" s="3"/>
      <c r="Q35" s="3"/>
      <c r="R35" s="3"/>
    </row>
    <row r="36" spans="10:18" ht="12.75">
      <c r="J36" s="3"/>
      <c r="K36" s="3"/>
      <c r="L36" s="3"/>
      <c r="M36" s="3"/>
      <c r="N36" s="3"/>
      <c r="O36" s="3"/>
      <c r="P36" s="3"/>
      <c r="Q36" s="3"/>
      <c r="R36" s="3"/>
    </row>
    <row r="37" spans="10:18" ht="12.75">
      <c r="J37" s="3"/>
      <c r="K37" s="3"/>
      <c r="L37" s="3"/>
      <c r="M37" s="3"/>
      <c r="N37" s="3"/>
      <c r="O37" s="3"/>
      <c r="P37" s="3"/>
      <c r="Q37" s="3"/>
      <c r="R37" s="3"/>
    </row>
    <row r="38" spans="10:18" ht="12.75">
      <c r="J38" s="3"/>
      <c r="K38" s="3"/>
      <c r="L38" s="3"/>
      <c r="M38" s="3"/>
      <c r="N38" s="3"/>
      <c r="O38" s="3"/>
      <c r="P38" s="3"/>
      <c r="Q38" s="3"/>
      <c r="R38" s="3"/>
    </row>
    <row r="39" spans="10:18" ht="12.75">
      <c r="J39" s="3"/>
      <c r="K39" s="3"/>
      <c r="L39" s="3"/>
      <c r="M39" s="3"/>
      <c r="N39" s="3"/>
      <c r="O39" s="3"/>
      <c r="P39" s="3"/>
      <c r="Q39" s="3"/>
      <c r="R39" s="3"/>
    </row>
    <row r="40" spans="10:18" ht="12.75">
      <c r="J40" s="3"/>
      <c r="K40" s="3"/>
      <c r="L40" s="3"/>
      <c r="M40" s="3"/>
      <c r="N40" s="3"/>
      <c r="O40" s="3"/>
      <c r="P40" s="3"/>
      <c r="Q40" s="3"/>
      <c r="R40" s="3"/>
    </row>
    <row r="41" spans="10:18" ht="12.75">
      <c r="J41" s="3"/>
      <c r="K41" s="3"/>
      <c r="L41" s="3"/>
      <c r="M41" s="3"/>
      <c r="N41" s="3"/>
      <c r="O41" s="3"/>
      <c r="P41" s="3"/>
      <c r="Q41" s="3"/>
      <c r="R41" s="3"/>
    </row>
    <row r="42" spans="10:18" ht="12.75">
      <c r="J42" s="3"/>
      <c r="K42" s="3"/>
      <c r="L42" s="3"/>
      <c r="M42" s="3"/>
      <c r="N42" s="3"/>
      <c r="O42" s="3"/>
      <c r="P42" s="3"/>
      <c r="Q42" s="3"/>
      <c r="R42" s="3"/>
    </row>
    <row r="43" spans="10:18" ht="12.75">
      <c r="J43" s="3"/>
      <c r="K43" s="3"/>
      <c r="L43" s="3"/>
      <c r="M43" s="3"/>
      <c r="N43" s="3"/>
      <c r="O43" s="3"/>
      <c r="P43" s="3"/>
      <c r="Q43" s="3"/>
      <c r="R43" s="3"/>
    </row>
    <row r="44" spans="10:18" ht="12.75">
      <c r="J44" s="3"/>
      <c r="K44" s="3"/>
      <c r="L44" s="3"/>
      <c r="M44" s="3"/>
      <c r="N44" s="3"/>
      <c r="O44" s="3"/>
      <c r="P44" s="3"/>
      <c r="Q44" s="3"/>
      <c r="R44" s="3"/>
    </row>
    <row r="45" spans="10:18" ht="12.75">
      <c r="J45" s="3"/>
      <c r="K45" s="3"/>
      <c r="L45" s="3"/>
      <c r="M45" s="3"/>
      <c r="N45" s="3"/>
      <c r="O45" s="3"/>
      <c r="P45" s="3"/>
      <c r="Q45" s="3"/>
      <c r="R45" s="3"/>
    </row>
    <row r="46" spans="10:18" ht="12.75">
      <c r="J46" s="3"/>
      <c r="K46" s="3"/>
      <c r="L46" s="3"/>
      <c r="M46" s="3"/>
      <c r="N46" s="3"/>
      <c r="O46" s="3"/>
      <c r="P46" s="3"/>
      <c r="Q46" s="3"/>
      <c r="R46" s="3"/>
    </row>
    <row r="47" spans="10:18" ht="12.75">
      <c r="J47" s="3"/>
      <c r="K47" s="3"/>
      <c r="L47" s="3"/>
      <c r="M47" s="3"/>
      <c r="N47" s="3"/>
      <c r="O47" s="3"/>
      <c r="P47" s="3"/>
      <c r="Q47" s="3"/>
      <c r="R47" s="3"/>
    </row>
    <row r="48" spans="10:18" ht="12.75">
      <c r="J48" s="3"/>
      <c r="K48" s="3"/>
      <c r="L48" s="3"/>
      <c r="M48" s="3"/>
      <c r="N48" s="3"/>
      <c r="O48" s="3"/>
      <c r="P48" s="3"/>
      <c r="Q48" s="3"/>
      <c r="R48" s="3"/>
    </row>
    <row r="49" spans="10:18" ht="12.75">
      <c r="J49" s="3"/>
      <c r="K49" s="3"/>
      <c r="L49" s="3"/>
      <c r="M49" s="3"/>
      <c r="N49" s="3"/>
      <c r="O49" s="3"/>
      <c r="P49" s="3"/>
      <c r="Q49" s="3"/>
      <c r="R49" s="3"/>
    </row>
    <row r="57" spans="1:18" s="325" customFormat="1" ht="12.75">
      <c r="A57" s="325" t="s">
        <v>84</v>
      </c>
      <c r="J57" s="326"/>
      <c r="K57" s="326"/>
      <c r="L57" s="326"/>
      <c r="M57" s="326"/>
      <c r="N57" s="326"/>
      <c r="O57" s="326"/>
      <c r="P57" s="326"/>
      <c r="Q57" s="326"/>
      <c r="R57" s="326"/>
    </row>
    <row r="58" spans="1:18" s="325" customFormat="1" ht="12.75">
      <c r="A58" s="328" t="s">
        <v>188</v>
      </c>
      <c r="B58" s="328"/>
      <c r="C58" s="328"/>
      <c r="J58" s="326"/>
      <c r="K58" s="326"/>
      <c r="L58" s="326"/>
      <c r="M58" s="326"/>
      <c r="N58" s="326"/>
      <c r="O58" s="326"/>
      <c r="P58" s="326"/>
      <c r="Q58" s="326"/>
      <c r="R58" s="326"/>
    </row>
    <row r="59" spans="1:18" s="325" customFormat="1" ht="12.75">
      <c r="A59" s="329" t="s">
        <v>189</v>
      </c>
      <c r="B59" s="329"/>
      <c r="C59" s="329"/>
      <c r="D59" s="329"/>
      <c r="E59" s="329"/>
      <c r="J59" s="326"/>
      <c r="K59" s="326"/>
      <c r="L59" s="326"/>
      <c r="M59" s="326"/>
      <c r="N59" s="326"/>
      <c r="O59" s="326"/>
      <c r="P59" s="326"/>
      <c r="Q59" s="326"/>
      <c r="R59" s="326"/>
    </row>
    <row r="60" spans="10:18" s="325" customFormat="1" ht="12.75">
      <c r="J60" s="326"/>
      <c r="K60" s="326"/>
      <c r="L60" s="326"/>
      <c r="M60" s="326"/>
      <c r="N60" s="326"/>
      <c r="O60" s="326"/>
      <c r="P60" s="326"/>
      <c r="Q60" s="326"/>
      <c r="R60" s="326"/>
    </row>
    <row r="61" spans="7:18" s="325" customFormat="1" ht="12.75">
      <c r="G61" s="327"/>
      <c r="J61" s="326"/>
      <c r="K61" s="326"/>
      <c r="L61" s="326"/>
      <c r="M61" s="326"/>
      <c r="N61" s="326"/>
      <c r="O61" s="326"/>
      <c r="P61" s="326"/>
      <c r="Q61" s="326"/>
      <c r="R61" s="326"/>
    </row>
    <row r="62" spans="10:18" ht="12.75">
      <c r="J62" s="3"/>
      <c r="K62" s="3"/>
      <c r="L62" s="3"/>
      <c r="M62" s="3"/>
      <c r="N62" s="3"/>
      <c r="O62" s="3"/>
      <c r="P62" s="3"/>
      <c r="Q62" s="3"/>
      <c r="R62" s="3"/>
    </row>
    <row r="63" spans="10:18" ht="12.75">
      <c r="J63" s="3"/>
      <c r="K63" s="3"/>
      <c r="L63" s="3"/>
      <c r="M63" s="3"/>
      <c r="N63" s="3"/>
      <c r="O63" s="3"/>
      <c r="P63" s="3"/>
      <c r="Q63" s="3"/>
      <c r="R63" s="3"/>
    </row>
    <row r="67" spans="10:18" ht="12.75">
      <c r="J67" s="3"/>
      <c r="K67" s="3"/>
      <c r="L67" s="3"/>
      <c r="M67" s="3"/>
      <c r="N67" s="3"/>
      <c r="O67" s="3"/>
      <c r="P67" s="3"/>
      <c r="Q67" s="3"/>
      <c r="R67" s="3"/>
    </row>
    <row r="68" spans="10:18" ht="12.75">
      <c r="J68" s="3"/>
      <c r="K68" s="3"/>
      <c r="L68" s="3"/>
      <c r="M68" s="3"/>
      <c r="N68" s="3"/>
      <c r="O68" s="3"/>
      <c r="P68" s="3"/>
      <c r="Q68" s="3"/>
      <c r="R68" s="3"/>
    </row>
    <row r="69" ht="12.75">
      <c r="A69" s="233" t="s">
        <v>133</v>
      </c>
    </row>
    <row r="70" ht="12.75">
      <c r="A70" s="233"/>
    </row>
    <row r="71" ht="12.75">
      <c r="A71" s="233" t="s">
        <v>129</v>
      </c>
    </row>
    <row r="72" ht="12.75">
      <c r="A72" s="233" t="s">
        <v>130</v>
      </c>
    </row>
    <row r="73" ht="12.75">
      <c r="A73" s="233" t="s">
        <v>131</v>
      </c>
    </row>
    <row r="74" ht="12.75">
      <c r="A74" s="233" t="s">
        <v>132</v>
      </c>
    </row>
  </sheetData>
  <sheetProtection password="C666" sheet="1"/>
  <mergeCells count="2">
    <mergeCell ref="A58:C58"/>
    <mergeCell ref="A59:E59"/>
  </mergeCells>
  <hyperlinks>
    <hyperlink ref="A58" r:id="rId1" display="verificatie@vlaio.be"/>
    <hyperlink ref="A59:E59" r:id="rId2" display="Toelichtingsdocument bij het kostenmodel"/>
  </hyperlinks>
  <printOptions/>
  <pageMargins left="0.5118110236220472" right="0.5118110236220472" top="0.5511811023622047" bottom="0.5511811023622047" header="0.31496062992125984" footer="0.31496062992125984"/>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Z164"/>
  <sheetViews>
    <sheetView tabSelected="1" zoomScalePageLayoutView="0" workbookViewId="0" topLeftCell="A2">
      <selection activeCell="AA44" sqref="AA44"/>
    </sheetView>
  </sheetViews>
  <sheetFormatPr defaultColWidth="9.140625" defaultRowHeight="12.75"/>
  <cols>
    <col min="1" max="1" width="30.57421875" style="9" bestFit="1" customWidth="1"/>
    <col min="2" max="2" width="13.8515625" style="9" customWidth="1"/>
    <col min="3" max="3" width="11.7109375" style="9" customWidth="1"/>
    <col min="4" max="4" width="13.421875" style="9" customWidth="1"/>
    <col min="5" max="5" width="11.421875" style="9" customWidth="1"/>
    <col min="6" max="6" width="9.57421875" style="9" customWidth="1"/>
    <col min="7" max="7" width="9.57421875" style="10" customWidth="1"/>
    <col min="8" max="9" width="9.57421875" style="9" hidden="1" customWidth="1"/>
    <col min="10" max="10" width="9.57421875" style="10" hidden="1" customWidth="1"/>
    <col min="11" max="13" width="5.57421875" style="10" customWidth="1"/>
    <col min="14" max="15" width="5.57421875" style="9" customWidth="1"/>
    <col min="16" max="16" width="7.140625" style="9" customWidth="1"/>
    <col min="17" max="17" width="5.8515625" style="9" customWidth="1"/>
    <col min="18" max="18" width="6.00390625" style="9" customWidth="1"/>
    <col min="19" max="19" width="5.8515625" style="9" customWidth="1"/>
    <col min="20" max="22" width="5.8515625" style="9" hidden="1" customWidth="1"/>
    <col min="23" max="23" width="5.8515625" style="9" customWidth="1"/>
    <col min="24" max="24" width="14.00390625" style="9" customWidth="1"/>
    <col min="25" max="25" width="10.421875" style="11" customWidth="1"/>
    <col min="26" max="26" width="8.8515625" style="11" customWidth="1"/>
    <col min="27" max="16384" width="9.140625" style="9" customWidth="1"/>
  </cols>
  <sheetData>
    <row r="1" spans="1:17" ht="19.5" customHeight="1" hidden="1">
      <c r="A1" s="9" t="s">
        <v>129</v>
      </c>
      <c r="B1" s="9" t="s">
        <v>130</v>
      </c>
      <c r="C1" s="9" t="s">
        <v>131</v>
      </c>
      <c r="D1" s="9" t="s">
        <v>132</v>
      </c>
      <c r="F1" s="9" t="s">
        <v>37</v>
      </c>
      <c r="G1" s="10">
        <v>0.02</v>
      </c>
      <c r="H1" s="9" t="s">
        <v>38</v>
      </c>
      <c r="I1" s="9">
        <v>0.01</v>
      </c>
      <c r="J1" s="10" t="s">
        <v>39</v>
      </c>
      <c r="K1" s="10">
        <v>0.03</v>
      </c>
      <c r="L1" s="10" t="s">
        <v>40</v>
      </c>
      <c r="M1" s="10">
        <v>0.06</v>
      </c>
      <c r="N1" s="9" t="s">
        <v>41</v>
      </c>
      <c r="O1" s="9">
        <v>0.01</v>
      </c>
      <c r="P1" s="9" t="s">
        <v>42</v>
      </c>
      <c r="Q1" s="9">
        <v>1.55</v>
      </c>
    </row>
    <row r="2" spans="1:26" s="13" customFormat="1" ht="30.75" customHeight="1">
      <c r="A2" s="359" t="str">
        <f>"Kostenstaat aanvraag : "&amp;B7</f>
        <v>Kostenstaat aanvraag : </v>
      </c>
      <c r="B2" s="359"/>
      <c r="C2" s="359"/>
      <c r="D2" s="359"/>
      <c r="E2" s="359"/>
      <c r="F2" s="359"/>
      <c r="G2" s="359"/>
      <c r="H2" s="359"/>
      <c r="I2" s="359"/>
      <c r="J2" s="359"/>
      <c r="K2" s="359"/>
      <c r="L2" s="359"/>
      <c r="M2" s="359"/>
      <c r="N2" s="359"/>
      <c r="O2" s="359"/>
      <c r="P2" s="359"/>
      <c r="Q2" s="359"/>
      <c r="R2" s="359"/>
      <c r="S2" s="359"/>
      <c r="T2" s="359"/>
      <c r="U2" s="359"/>
      <c r="V2" s="359"/>
      <c r="W2" s="359"/>
      <c r="X2" s="359"/>
      <c r="Y2" s="12"/>
      <c r="Z2" s="12"/>
    </row>
    <row r="3" ht="13.5" thickBot="1"/>
    <row r="4" spans="1:24" ht="12.75">
      <c r="A4" s="360" t="s">
        <v>92</v>
      </c>
      <c r="B4" s="361"/>
      <c r="C4" s="361"/>
      <c r="D4" s="361"/>
      <c r="E4" s="361"/>
      <c r="F4" s="361"/>
      <c r="G4" s="361"/>
      <c r="H4" s="361"/>
      <c r="I4" s="361"/>
      <c r="J4" s="361"/>
      <c r="K4" s="361"/>
      <c r="L4" s="361"/>
      <c r="M4" s="361"/>
      <c r="N4" s="361"/>
      <c r="O4" s="361"/>
      <c r="P4" s="361"/>
      <c r="Q4" s="361"/>
      <c r="R4" s="361"/>
      <c r="S4" s="361"/>
      <c r="T4" s="361"/>
      <c r="U4" s="361"/>
      <c r="V4" s="361"/>
      <c r="W4" s="361"/>
      <c r="X4" s="362"/>
    </row>
    <row r="5" spans="1:24" ht="12.75">
      <c r="A5" s="8" t="s">
        <v>82</v>
      </c>
      <c r="B5" s="346"/>
      <c r="C5" s="346"/>
      <c r="D5" s="346"/>
      <c r="E5" s="346"/>
      <c r="F5" s="346"/>
      <c r="G5" s="346"/>
      <c r="H5" s="346"/>
      <c r="I5" s="346"/>
      <c r="J5" s="346"/>
      <c r="K5" s="346"/>
      <c r="L5" s="346"/>
      <c r="M5" s="346"/>
      <c r="N5" s="346"/>
      <c r="O5" s="346"/>
      <c r="P5" s="346"/>
      <c r="Q5" s="346"/>
      <c r="R5" s="346"/>
      <c r="S5" s="346"/>
      <c r="T5" s="346"/>
      <c r="U5" s="346"/>
      <c r="V5" s="346"/>
      <c r="W5" s="346"/>
      <c r="X5" s="347"/>
    </row>
    <row r="6" spans="1:24" ht="12.75">
      <c r="A6" s="7" t="s">
        <v>83</v>
      </c>
      <c r="B6" s="346"/>
      <c r="C6" s="346"/>
      <c r="D6" s="346"/>
      <c r="E6" s="346"/>
      <c r="F6" s="346"/>
      <c r="G6" s="346"/>
      <c r="H6" s="346"/>
      <c r="I6" s="346"/>
      <c r="J6" s="346"/>
      <c r="K6" s="346"/>
      <c r="L6" s="346"/>
      <c r="M6" s="346"/>
      <c r="N6" s="346"/>
      <c r="O6" s="346"/>
      <c r="P6" s="346"/>
      <c r="Q6" s="346"/>
      <c r="R6" s="346"/>
      <c r="S6" s="346"/>
      <c r="T6" s="346"/>
      <c r="U6" s="346"/>
      <c r="V6" s="346"/>
      <c r="W6" s="346"/>
      <c r="X6" s="347"/>
    </row>
    <row r="7" spans="1:24" ht="12.75">
      <c r="A7" s="7" t="s">
        <v>85</v>
      </c>
      <c r="B7" s="346"/>
      <c r="C7" s="346"/>
      <c r="D7" s="346"/>
      <c r="E7" s="346"/>
      <c r="F7" s="346"/>
      <c r="G7" s="346"/>
      <c r="H7" s="346"/>
      <c r="I7" s="346"/>
      <c r="J7" s="346"/>
      <c r="K7" s="346"/>
      <c r="L7" s="346"/>
      <c r="M7" s="346"/>
      <c r="N7" s="346"/>
      <c r="O7" s="346"/>
      <c r="P7" s="346"/>
      <c r="Q7" s="346"/>
      <c r="R7" s="346"/>
      <c r="S7" s="346"/>
      <c r="T7" s="346"/>
      <c r="U7" s="346"/>
      <c r="V7" s="346"/>
      <c r="W7" s="346"/>
      <c r="X7" s="347"/>
    </row>
    <row r="8" spans="1:24" ht="36.75" customHeight="1" thickBot="1">
      <c r="A8" s="14" t="s">
        <v>86</v>
      </c>
      <c r="B8" s="349"/>
      <c r="C8" s="349"/>
      <c r="D8" s="349"/>
      <c r="E8" s="349"/>
      <c r="F8" s="349"/>
      <c r="G8" s="349"/>
      <c r="H8" s="349"/>
      <c r="I8" s="349"/>
      <c r="J8" s="349"/>
      <c r="K8" s="349"/>
      <c r="L8" s="349"/>
      <c r="M8" s="349"/>
      <c r="N8" s="349"/>
      <c r="O8" s="349"/>
      <c r="P8" s="349"/>
      <c r="Q8" s="349"/>
      <c r="R8" s="349"/>
      <c r="S8" s="349"/>
      <c r="T8" s="349"/>
      <c r="U8" s="349"/>
      <c r="V8" s="349"/>
      <c r="W8" s="349"/>
      <c r="X8" s="350"/>
    </row>
    <row r="9" ht="16.5" customHeight="1" thickBot="1"/>
    <row r="10" spans="1:26" ht="42.75" customHeight="1" thickBot="1">
      <c r="A10" s="330" t="s">
        <v>97</v>
      </c>
      <c r="B10" s="331"/>
      <c r="C10" s="331"/>
      <c r="D10" s="331"/>
      <c r="E10" s="331"/>
      <c r="F10" s="331"/>
      <c r="G10" s="331"/>
      <c r="H10" s="331"/>
      <c r="I10" s="331"/>
      <c r="J10" s="331"/>
      <c r="K10" s="331"/>
      <c r="L10" s="331"/>
      <c r="M10" s="331"/>
      <c r="N10" s="331"/>
      <c r="O10" s="331"/>
      <c r="P10" s="331"/>
      <c r="Q10" s="331"/>
      <c r="R10" s="331"/>
      <c r="S10" s="331"/>
      <c r="T10" s="331"/>
      <c r="U10" s="331"/>
      <c r="V10" s="331"/>
      <c r="W10" s="331"/>
      <c r="X10" s="332"/>
      <c r="Y10" s="9"/>
      <c r="Z10" s="9"/>
    </row>
    <row r="11" spans="1:24" s="16" customFormat="1" ht="13.5" customHeight="1" thickBot="1">
      <c r="A11" s="15"/>
      <c r="B11" s="15"/>
      <c r="C11" s="15"/>
      <c r="D11" s="15"/>
      <c r="E11" s="15"/>
      <c r="G11" s="15"/>
      <c r="H11" s="15"/>
      <c r="I11" s="15"/>
      <c r="J11" s="15"/>
      <c r="K11" s="15"/>
      <c r="L11" s="15"/>
      <c r="M11" s="15"/>
      <c r="N11" s="15"/>
      <c r="O11" s="15"/>
      <c r="P11" s="15"/>
      <c r="Q11" s="15"/>
      <c r="R11" s="15"/>
      <c r="S11" s="15"/>
      <c r="T11" s="15"/>
      <c r="U11" s="15"/>
      <c r="V11" s="15"/>
      <c r="W11" s="15"/>
      <c r="X11" s="15"/>
    </row>
    <row r="12" spans="1:26" ht="27" customHeight="1" thickBot="1">
      <c r="A12" s="333" t="s">
        <v>100</v>
      </c>
      <c r="B12" s="334"/>
      <c r="C12" s="334"/>
      <c r="D12" s="334"/>
      <c r="E12" s="334"/>
      <c r="F12" s="334"/>
      <c r="G12" s="334"/>
      <c r="H12" s="334"/>
      <c r="I12" s="334"/>
      <c r="J12" s="334"/>
      <c r="K12" s="334"/>
      <c r="L12" s="334"/>
      <c r="M12" s="334"/>
      <c r="N12" s="334"/>
      <c r="O12" s="334"/>
      <c r="P12" s="334"/>
      <c r="Q12" s="334"/>
      <c r="R12" s="334"/>
      <c r="S12" s="334"/>
      <c r="T12" s="334"/>
      <c r="U12" s="334"/>
      <c r="V12" s="334"/>
      <c r="W12" s="334"/>
      <c r="X12" s="335"/>
      <c r="Y12" s="9"/>
      <c r="Z12" s="9"/>
    </row>
    <row r="13" spans="1:26" ht="45" customHeight="1">
      <c r="A13" s="351" t="s">
        <v>13</v>
      </c>
      <c r="B13" s="352"/>
      <c r="C13" s="352"/>
      <c r="D13" s="352"/>
      <c r="E13" s="353" t="s">
        <v>137</v>
      </c>
      <c r="F13" s="354"/>
      <c r="G13" s="354"/>
      <c r="H13" s="354"/>
      <c r="I13" s="354"/>
      <c r="J13" s="355"/>
      <c r="K13" s="356" t="s">
        <v>138</v>
      </c>
      <c r="L13" s="357"/>
      <c r="M13" s="357"/>
      <c r="N13" s="357"/>
      <c r="O13" s="357"/>
      <c r="P13" s="358"/>
      <c r="Q13" s="353" t="s">
        <v>105</v>
      </c>
      <c r="R13" s="354"/>
      <c r="S13" s="354"/>
      <c r="T13" s="354"/>
      <c r="U13" s="354"/>
      <c r="V13" s="354"/>
      <c r="W13" s="355"/>
      <c r="X13" s="17" t="s">
        <v>98</v>
      </c>
      <c r="Y13" s="9"/>
      <c r="Z13" s="9"/>
    </row>
    <row r="14" spans="1:26" ht="93" customHeight="1" thickBot="1">
      <c r="A14" s="363" t="s">
        <v>89</v>
      </c>
      <c r="B14" s="364"/>
      <c r="C14" s="365"/>
      <c r="D14" s="18" t="s">
        <v>87</v>
      </c>
      <c r="E14" s="19" t="s">
        <v>6</v>
      </c>
      <c r="F14" s="20" t="s">
        <v>7</v>
      </c>
      <c r="G14" s="20" t="s">
        <v>8</v>
      </c>
      <c r="H14" s="20" t="s">
        <v>9</v>
      </c>
      <c r="I14" s="20" t="s">
        <v>28</v>
      </c>
      <c r="J14" s="21" t="s">
        <v>29</v>
      </c>
      <c r="K14" s="22" t="s">
        <v>39</v>
      </c>
      <c r="L14" s="23" t="s">
        <v>4</v>
      </c>
      <c r="M14" s="23" t="s">
        <v>88</v>
      </c>
      <c r="N14" s="24" t="s">
        <v>31</v>
      </c>
      <c r="O14" s="24" t="s">
        <v>40</v>
      </c>
      <c r="P14" s="22" t="s">
        <v>93</v>
      </c>
      <c r="Q14" s="19" t="s">
        <v>1</v>
      </c>
      <c r="R14" s="20" t="s">
        <v>2</v>
      </c>
      <c r="S14" s="20" t="s">
        <v>3</v>
      </c>
      <c r="T14" s="20" t="s">
        <v>5</v>
      </c>
      <c r="U14" s="20" t="s">
        <v>52</v>
      </c>
      <c r="V14" s="20" t="s">
        <v>53</v>
      </c>
      <c r="W14" s="21" t="s">
        <v>15</v>
      </c>
      <c r="X14" s="25" t="s">
        <v>30</v>
      </c>
      <c r="Y14" s="9"/>
      <c r="Z14" s="9"/>
    </row>
    <row r="15" spans="1:26" ht="11.25">
      <c r="A15" s="366"/>
      <c r="B15" s="367"/>
      <c r="C15" s="367"/>
      <c r="D15" s="26"/>
      <c r="E15" s="27"/>
      <c r="F15" s="28"/>
      <c r="G15" s="28"/>
      <c r="H15" s="28"/>
      <c r="I15" s="29"/>
      <c r="J15" s="30"/>
      <c r="K15" s="31"/>
      <c r="L15" s="32"/>
      <c r="M15" s="32"/>
      <c r="N15" s="32"/>
      <c r="O15" s="33"/>
      <c r="P15" s="123">
        <f aca="true" t="shared" si="0" ref="P15:P46">IF(OR(D15="",D15="f",D15="o"),1,($Q$1+IF(K15="x",$K$1,0)+IF(L15="x",$I$1,0)+IF(M15="x",$G$1)+IF(N15="x",$O$1)+IF(O15="x",$M$1)))</f>
        <v>1</v>
      </c>
      <c r="Q15" s="34"/>
      <c r="R15" s="35"/>
      <c r="S15" s="35"/>
      <c r="T15" s="35"/>
      <c r="U15" s="35"/>
      <c r="V15" s="35"/>
      <c r="W15" s="126">
        <f aca="true" t="shared" si="1" ref="W15:W65">SUM(Q15:V15)</f>
        <v>0</v>
      </c>
      <c r="X15" s="127">
        <f aca="true" t="shared" si="2" ref="X15:X46">($E$15:$E$65*$Q$15:$Q$65+$F$15:$F$65*$R$15:$R$65+$G$15:$G$65*$S$15:$S$65+$H$15:$H$65*$T$15:$T$65+$I$15:$I$65*$U$15:$U$65+$J$15:$J$65*$V$15:$V$65)*$P$15:$P$65/12</f>
        <v>0</v>
      </c>
      <c r="Y15" s="9"/>
      <c r="Z15" s="9"/>
    </row>
    <row r="16" spans="1:26" ht="11.25">
      <c r="A16" s="368"/>
      <c r="B16" s="369"/>
      <c r="C16" s="369"/>
      <c r="D16" s="37"/>
      <c r="E16" s="38"/>
      <c r="F16" s="39"/>
      <c r="G16" s="39"/>
      <c r="H16" s="39"/>
      <c r="I16" s="40"/>
      <c r="J16" s="41"/>
      <c r="K16" s="42"/>
      <c r="L16" s="43"/>
      <c r="M16" s="43"/>
      <c r="N16" s="43"/>
      <c r="O16" s="44"/>
      <c r="P16" s="123">
        <f t="shared" si="0"/>
        <v>1</v>
      </c>
      <c r="Q16" s="34"/>
      <c r="R16" s="35"/>
      <c r="S16" s="35"/>
      <c r="T16" s="35"/>
      <c r="U16" s="35"/>
      <c r="V16" s="35"/>
      <c r="W16" s="126">
        <f t="shared" si="1"/>
        <v>0</v>
      </c>
      <c r="X16" s="128">
        <f t="shared" si="2"/>
        <v>0</v>
      </c>
      <c r="Y16" s="9"/>
      <c r="Z16" s="9"/>
    </row>
    <row r="17" spans="1:26" ht="11.25">
      <c r="A17" s="368"/>
      <c r="B17" s="369"/>
      <c r="C17" s="369"/>
      <c r="D17" s="37"/>
      <c r="E17" s="38"/>
      <c r="F17" s="39"/>
      <c r="G17" s="39"/>
      <c r="H17" s="39"/>
      <c r="I17" s="40"/>
      <c r="J17" s="41"/>
      <c r="K17" s="42"/>
      <c r="L17" s="43"/>
      <c r="M17" s="43"/>
      <c r="N17" s="43"/>
      <c r="O17" s="44"/>
      <c r="P17" s="123">
        <f t="shared" si="0"/>
        <v>1</v>
      </c>
      <c r="Q17" s="45"/>
      <c r="R17" s="46"/>
      <c r="S17" s="46"/>
      <c r="T17" s="46"/>
      <c r="U17" s="46"/>
      <c r="V17" s="46"/>
      <c r="W17" s="126">
        <f t="shared" si="1"/>
        <v>0</v>
      </c>
      <c r="X17" s="128">
        <f t="shared" si="2"/>
        <v>0</v>
      </c>
      <c r="Y17" s="9"/>
      <c r="Z17" s="9"/>
    </row>
    <row r="18" spans="1:26" ht="11.25">
      <c r="A18" s="368"/>
      <c r="B18" s="369"/>
      <c r="C18" s="369"/>
      <c r="D18" s="37"/>
      <c r="E18" s="47"/>
      <c r="F18" s="48"/>
      <c r="G18" s="48"/>
      <c r="H18" s="48"/>
      <c r="I18" s="49"/>
      <c r="J18" s="50"/>
      <c r="K18" s="51"/>
      <c r="L18" s="52"/>
      <c r="M18" s="52"/>
      <c r="N18" s="52"/>
      <c r="O18" s="53"/>
      <c r="P18" s="123">
        <f t="shared" si="0"/>
        <v>1</v>
      </c>
      <c r="Q18" s="54"/>
      <c r="R18" s="6"/>
      <c r="S18" s="6"/>
      <c r="T18" s="6"/>
      <c r="U18" s="6"/>
      <c r="V18" s="6"/>
      <c r="W18" s="126">
        <f t="shared" si="1"/>
        <v>0</v>
      </c>
      <c r="X18" s="129">
        <f t="shared" si="2"/>
        <v>0</v>
      </c>
      <c r="Y18" s="9"/>
      <c r="Z18" s="9"/>
    </row>
    <row r="19" spans="1:26" ht="11.25">
      <c r="A19" s="368"/>
      <c r="B19" s="369"/>
      <c r="C19" s="369"/>
      <c r="D19" s="37"/>
      <c r="E19" s="47"/>
      <c r="F19" s="48"/>
      <c r="G19" s="48"/>
      <c r="H19" s="48"/>
      <c r="I19" s="49"/>
      <c r="J19" s="50"/>
      <c r="K19" s="51"/>
      <c r="L19" s="52"/>
      <c r="M19" s="52"/>
      <c r="N19" s="52"/>
      <c r="O19" s="53"/>
      <c r="P19" s="123">
        <f t="shared" si="0"/>
        <v>1</v>
      </c>
      <c r="Q19" s="54"/>
      <c r="R19" s="6"/>
      <c r="S19" s="6"/>
      <c r="T19" s="6"/>
      <c r="U19" s="6"/>
      <c r="V19" s="6"/>
      <c r="W19" s="126">
        <f t="shared" si="1"/>
        <v>0</v>
      </c>
      <c r="X19" s="129">
        <f t="shared" si="2"/>
        <v>0</v>
      </c>
      <c r="Y19" s="9"/>
      <c r="Z19" s="9"/>
    </row>
    <row r="20" spans="1:26" ht="11.25">
      <c r="A20" s="368"/>
      <c r="B20" s="369"/>
      <c r="C20" s="369"/>
      <c r="D20" s="37"/>
      <c r="E20" s="47"/>
      <c r="F20" s="48"/>
      <c r="G20" s="48"/>
      <c r="H20" s="48"/>
      <c r="I20" s="49"/>
      <c r="J20" s="50"/>
      <c r="K20" s="51"/>
      <c r="L20" s="52"/>
      <c r="M20" s="52"/>
      <c r="N20" s="52"/>
      <c r="O20" s="53"/>
      <c r="P20" s="123">
        <f t="shared" si="0"/>
        <v>1</v>
      </c>
      <c r="Q20" s="54"/>
      <c r="R20" s="6"/>
      <c r="S20" s="6"/>
      <c r="T20" s="6"/>
      <c r="U20" s="6"/>
      <c r="V20" s="6"/>
      <c r="W20" s="126">
        <f t="shared" si="1"/>
        <v>0</v>
      </c>
      <c r="X20" s="129">
        <f t="shared" si="2"/>
        <v>0</v>
      </c>
      <c r="Y20" s="9"/>
      <c r="Z20" s="9"/>
    </row>
    <row r="21" spans="1:26" ht="11.25">
      <c r="A21" s="368"/>
      <c r="B21" s="369"/>
      <c r="C21" s="369"/>
      <c r="D21" s="37"/>
      <c r="E21" s="47"/>
      <c r="F21" s="48"/>
      <c r="G21" s="48"/>
      <c r="H21" s="48"/>
      <c r="I21" s="49"/>
      <c r="J21" s="50"/>
      <c r="K21" s="51"/>
      <c r="L21" s="52"/>
      <c r="M21" s="52"/>
      <c r="N21" s="52"/>
      <c r="O21" s="53"/>
      <c r="P21" s="123">
        <f t="shared" si="0"/>
        <v>1</v>
      </c>
      <c r="Q21" s="54"/>
      <c r="R21" s="6"/>
      <c r="S21" s="6"/>
      <c r="T21" s="6"/>
      <c r="U21" s="6"/>
      <c r="V21" s="6"/>
      <c r="W21" s="126">
        <f t="shared" si="1"/>
        <v>0</v>
      </c>
      <c r="X21" s="129">
        <f t="shared" si="2"/>
        <v>0</v>
      </c>
      <c r="Y21" s="9"/>
      <c r="Z21" s="9"/>
    </row>
    <row r="22" spans="1:26" ht="11.25">
      <c r="A22" s="368"/>
      <c r="B22" s="369"/>
      <c r="C22" s="369"/>
      <c r="D22" s="37"/>
      <c r="E22" s="47"/>
      <c r="F22" s="48"/>
      <c r="G22" s="48"/>
      <c r="H22" s="48"/>
      <c r="I22" s="49"/>
      <c r="J22" s="50"/>
      <c r="K22" s="51"/>
      <c r="L22" s="52"/>
      <c r="M22" s="52"/>
      <c r="N22" s="52"/>
      <c r="O22" s="53"/>
      <c r="P22" s="123">
        <f t="shared" si="0"/>
        <v>1</v>
      </c>
      <c r="Q22" s="54"/>
      <c r="R22" s="6"/>
      <c r="S22" s="6"/>
      <c r="T22" s="6"/>
      <c r="U22" s="6"/>
      <c r="V22" s="6"/>
      <c r="W22" s="126">
        <f t="shared" si="1"/>
        <v>0</v>
      </c>
      <c r="X22" s="129">
        <f t="shared" si="2"/>
        <v>0</v>
      </c>
      <c r="Y22" s="9"/>
      <c r="Z22" s="9"/>
    </row>
    <row r="23" spans="1:26" ht="11.25">
      <c r="A23" s="368"/>
      <c r="B23" s="369"/>
      <c r="C23" s="369"/>
      <c r="D23" s="37"/>
      <c r="E23" s="47"/>
      <c r="F23" s="48"/>
      <c r="G23" s="48"/>
      <c r="H23" s="48"/>
      <c r="I23" s="49"/>
      <c r="J23" s="50"/>
      <c r="K23" s="51"/>
      <c r="L23" s="52"/>
      <c r="M23" s="52"/>
      <c r="N23" s="52"/>
      <c r="O23" s="53"/>
      <c r="P23" s="123">
        <f t="shared" si="0"/>
        <v>1</v>
      </c>
      <c r="Q23" s="54"/>
      <c r="R23" s="6"/>
      <c r="S23" s="6"/>
      <c r="T23" s="6"/>
      <c r="U23" s="6"/>
      <c r="V23" s="6"/>
      <c r="W23" s="126">
        <f t="shared" si="1"/>
        <v>0</v>
      </c>
      <c r="X23" s="129">
        <f t="shared" si="2"/>
        <v>0</v>
      </c>
      <c r="Y23" s="9"/>
      <c r="Z23" s="9"/>
    </row>
    <row r="24" spans="1:26" ht="11.25">
      <c r="A24" s="368"/>
      <c r="B24" s="369"/>
      <c r="C24" s="369"/>
      <c r="D24" s="37"/>
      <c r="E24" s="47"/>
      <c r="F24" s="48"/>
      <c r="G24" s="48"/>
      <c r="H24" s="48"/>
      <c r="I24" s="49"/>
      <c r="J24" s="50"/>
      <c r="K24" s="51"/>
      <c r="L24" s="52"/>
      <c r="M24" s="52"/>
      <c r="N24" s="52"/>
      <c r="O24" s="53"/>
      <c r="P24" s="123">
        <f t="shared" si="0"/>
        <v>1</v>
      </c>
      <c r="Q24" s="54"/>
      <c r="R24" s="6"/>
      <c r="S24" s="6"/>
      <c r="T24" s="6"/>
      <c r="U24" s="6"/>
      <c r="V24" s="6"/>
      <c r="W24" s="126">
        <f t="shared" si="1"/>
        <v>0</v>
      </c>
      <c r="X24" s="129">
        <f t="shared" si="2"/>
        <v>0</v>
      </c>
      <c r="Y24" s="9"/>
      <c r="Z24" s="9"/>
    </row>
    <row r="25" spans="1:26" ht="11.25">
      <c r="A25" s="368"/>
      <c r="B25" s="369"/>
      <c r="C25" s="369"/>
      <c r="D25" s="37"/>
      <c r="E25" s="47"/>
      <c r="F25" s="48"/>
      <c r="G25" s="48"/>
      <c r="H25" s="48"/>
      <c r="I25" s="49"/>
      <c r="J25" s="50"/>
      <c r="K25" s="51"/>
      <c r="L25" s="52"/>
      <c r="M25" s="52"/>
      <c r="N25" s="52"/>
      <c r="O25" s="53"/>
      <c r="P25" s="123">
        <f t="shared" si="0"/>
        <v>1</v>
      </c>
      <c r="Q25" s="54"/>
      <c r="R25" s="6"/>
      <c r="S25" s="6"/>
      <c r="T25" s="6"/>
      <c r="U25" s="6"/>
      <c r="V25" s="6"/>
      <c r="W25" s="126">
        <f t="shared" si="1"/>
        <v>0</v>
      </c>
      <c r="X25" s="129">
        <f t="shared" si="2"/>
        <v>0</v>
      </c>
      <c r="Y25" s="9"/>
      <c r="Z25" s="9"/>
    </row>
    <row r="26" spans="1:26" ht="11.25">
      <c r="A26" s="368"/>
      <c r="B26" s="369"/>
      <c r="C26" s="369"/>
      <c r="D26" s="37"/>
      <c r="E26" s="47"/>
      <c r="F26" s="48"/>
      <c r="G26" s="48"/>
      <c r="H26" s="48"/>
      <c r="I26" s="49"/>
      <c r="J26" s="50"/>
      <c r="K26" s="51"/>
      <c r="L26" s="52"/>
      <c r="M26" s="52"/>
      <c r="N26" s="52"/>
      <c r="O26" s="53"/>
      <c r="P26" s="123">
        <f t="shared" si="0"/>
        <v>1</v>
      </c>
      <c r="Q26" s="54"/>
      <c r="R26" s="6"/>
      <c r="S26" s="6"/>
      <c r="T26" s="6"/>
      <c r="U26" s="6"/>
      <c r="V26" s="6"/>
      <c r="W26" s="126">
        <f t="shared" si="1"/>
        <v>0</v>
      </c>
      <c r="X26" s="129">
        <f t="shared" si="2"/>
        <v>0</v>
      </c>
      <c r="Y26" s="9"/>
      <c r="Z26" s="9"/>
    </row>
    <row r="27" spans="1:26" ht="11.25">
      <c r="A27" s="368"/>
      <c r="B27" s="369"/>
      <c r="C27" s="369"/>
      <c r="D27" s="37"/>
      <c r="E27" s="47"/>
      <c r="F27" s="48"/>
      <c r="G27" s="48"/>
      <c r="H27" s="48"/>
      <c r="I27" s="49"/>
      <c r="J27" s="50"/>
      <c r="K27" s="51"/>
      <c r="L27" s="52"/>
      <c r="M27" s="52"/>
      <c r="N27" s="52"/>
      <c r="O27" s="53"/>
      <c r="P27" s="123">
        <f t="shared" si="0"/>
        <v>1</v>
      </c>
      <c r="Q27" s="54"/>
      <c r="R27" s="6"/>
      <c r="S27" s="6"/>
      <c r="T27" s="6"/>
      <c r="U27" s="6"/>
      <c r="V27" s="6"/>
      <c r="W27" s="126">
        <f t="shared" si="1"/>
        <v>0</v>
      </c>
      <c r="X27" s="129">
        <f t="shared" si="2"/>
        <v>0</v>
      </c>
      <c r="Y27" s="9"/>
      <c r="Z27" s="9"/>
    </row>
    <row r="28" spans="1:26" ht="11.25">
      <c r="A28" s="368"/>
      <c r="B28" s="369"/>
      <c r="C28" s="369"/>
      <c r="D28" s="37"/>
      <c r="E28" s="47"/>
      <c r="F28" s="48"/>
      <c r="G28" s="48"/>
      <c r="H28" s="48"/>
      <c r="I28" s="49"/>
      <c r="J28" s="50"/>
      <c r="K28" s="51"/>
      <c r="L28" s="52"/>
      <c r="M28" s="52"/>
      <c r="N28" s="52"/>
      <c r="O28" s="53"/>
      <c r="P28" s="123">
        <f t="shared" si="0"/>
        <v>1</v>
      </c>
      <c r="Q28" s="54"/>
      <c r="R28" s="6"/>
      <c r="S28" s="6"/>
      <c r="T28" s="6"/>
      <c r="U28" s="6"/>
      <c r="V28" s="6"/>
      <c r="W28" s="126">
        <f t="shared" si="1"/>
        <v>0</v>
      </c>
      <c r="X28" s="129">
        <f t="shared" si="2"/>
        <v>0</v>
      </c>
      <c r="Y28" s="9"/>
      <c r="Z28" s="9"/>
    </row>
    <row r="29" spans="1:26" ht="11.25">
      <c r="A29" s="368"/>
      <c r="B29" s="369"/>
      <c r="C29" s="369"/>
      <c r="D29" s="37"/>
      <c r="E29" s="47"/>
      <c r="F29" s="48"/>
      <c r="G29" s="48"/>
      <c r="H29" s="48"/>
      <c r="I29" s="49"/>
      <c r="J29" s="50"/>
      <c r="K29" s="51"/>
      <c r="L29" s="52"/>
      <c r="M29" s="52"/>
      <c r="N29" s="52"/>
      <c r="O29" s="53"/>
      <c r="P29" s="123">
        <f t="shared" si="0"/>
        <v>1</v>
      </c>
      <c r="Q29" s="54"/>
      <c r="R29" s="6"/>
      <c r="S29" s="6"/>
      <c r="T29" s="6"/>
      <c r="U29" s="6"/>
      <c r="V29" s="6"/>
      <c r="W29" s="126">
        <f t="shared" si="1"/>
        <v>0</v>
      </c>
      <c r="X29" s="129">
        <f t="shared" si="2"/>
        <v>0</v>
      </c>
      <c r="Y29" s="9"/>
      <c r="Z29" s="9"/>
    </row>
    <row r="30" spans="1:26" ht="11.25">
      <c r="A30" s="368"/>
      <c r="B30" s="369"/>
      <c r="C30" s="369"/>
      <c r="D30" s="37"/>
      <c r="E30" s="47"/>
      <c r="F30" s="48"/>
      <c r="G30" s="48"/>
      <c r="H30" s="48"/>
      <c r="I30" s="49"/>
      <c r="J30" s="50"/>
      <c r="K30" s="51"/>
      <c r="L30" s="52"/>
      <c r="M30" s="52"/>
      <c r="N30" s="52"/>
      <c r="O30" s="53"/>
      <c r="P30" s="123">
        <f t="shared" si="0"/>
        <v>1</v>
      </c>
      <c r="Q30" s="54"/>
      <c r="R30" s="6"/>
      <c r="S30" s="6"/>
      <c r="T30" s="6"/>
      <c r="U30" s="6"/>
      <c r="V30" s="6"/>
      <c r="W30" s="126">
        <f t="shared" si="1"/>
        <v>0</v>
      </c>
      <c r="X30" s="129">
        <f t="shared" si="2"/>
        <v>0</v>
      </c>
      <c r="Y30" s="9"/>
      <c r="Z30" s="9"/>
    </row>
    <row r="31" spans="1:26" ht="11.25">
      <c r="A31" s="368"/>
      <c r="B31" s="369"/>
      <c r="C31" s="369"/>
      <c r="D31" s="37"/>
      <c r="E31" s="47"/>
      <c r="F31" s="48"/>
      <c r="G31" s="48"/>
      <c r="H31" s="48"/>
      <c r="I31" s="49"/>
      <c r="J31" s="50"/>
      <c r="K31" s="51"/>
      <c r="L31" s="52"/>
      <c r="M31" s="52"/>
      <c r="N31" s="52"/>
      <c r="O31" s="53"/>
      <c r="P31" s="123">
        <f t="shared" si="0"/>
        <v>1</v>
      </c>
      <c r="Q31" s="54"/>
      <c r="R31" s="6"/>
      <c r="S31" s="6"/>
      <c r="T31" s="6"/>
      <c r="U31" s="6"/>
      <c r="V31" s="6"/>
      <c r="W31" s="126">
        <f t="shared" si="1"/>
        <v>0</v>
      </c>
      <c r="X31" s="129">
        <f t="shared" si="2"/>
        <v>0</v>
      </c>
      <c r="Y31" s="9"/>
      <c r="Z31" s="9"/>
    </row>
    <row r="32" spans="1:26" ht="11.25">
      <c r="A32" s="368"/>
      <c r="B32" s="369"/>
      <c r="C32" s="369"/>
      <c r="D32" s="37"/>
      <c r="E32" s="47"/>
      <c r="F32" s="48"/>
      <c r="G32" s="48"/>
      <c r="H32" s="48"/>
      <c r="I32" s="49"/>
      <c r="J32" s="50"/>
      <c r="K32" s="51"/>
      <c r="L32" s="52"/>
      <c r="M32" s="52"/>
      <c r="N32" s="52"/>
      <c r="O32" s="53"/>
      <c r="P32" s="123">
        <f t="shared" si="0"/>
        <v>1</v>
      </c>
      <c r="Q32" s="54"/>
      <c r="R32" s="6"/>
      <c r="S32" s="6"/>
      <c r="T32" s="6"/>
      <c r="U32" s="6"/>
      <c r="V32" s="6"/>
      <c r="W32" s="126">
        <f t="shared" si="1"/>
        <v>0</v>
      </c>
      <c r="X32" s="129">
        <f t="shared" si="2"/>
        <v>0</v>
      </c>
      <c r="Y32" s="9"/>
      <c r="Z32" s="9"/>
    </row>
    <row r="33" spans="1:26" ht="11.25">
      <c r="A33" s="368"/>
      <c r="B33" s="369"/>
      <c r="C33" s="369"/>
      <c r="D33" s="37"/>
      <c r="E33" s="47"/>
      <c r="F33" s="48"/>
      <c r="G33" s="48"/>
      <c r="H33" s="48"/>
      <c r="I33" s="49"/>
      <c r="J33" s="50"/>
      <c r="K33" s="51"/>
      <c r="L33" s="52"/>
      <c r="M33" s="52"/>
      <c r="N33" s="52"/>
      <c r="O33" s="53"/>
      <c r="P33" s="123">
        <f t="shared" si="0"/>
        <v>1</v>
      </c>
      <c r="Q33" s="54"/>
      <c r="R33" s="6"/>
      <c r="S33" s="6"/>
      <c r="T33" s="6"/>
      <c r="U33" s="6"/>
      <c r="V33" s="6"/>
      <c r="W33" s="126">
        <f t="shared" si="1"/>
        <v>0</v>
      </c>
      <c r="X33" s="129">
        <f t="shared" si="2"/>
        <v>0</v>
      </c>
      <c r="Y33" s="9"/>
      <c r="Z33" s="9"/>
    </row>
    <row r="34" spans="1:26" ht="11.25">
      <c r="A34" s="368"/>
      <c r="B34" s="369"/>
      <c r="C34" s="369"/>
      <c r="D34" s="37"/>
      <c r="E34" s="47"/>
      <c r="F34" s="48"/>
      <c r="G34" s="48"/>
      <c r="H34" s="48"/>
      <c r="I34" s="49"/>
      <c r="J34" s="50"/>
      <c r="K34" s="51"/>
      <c r="L34" s="52"/>
      <c r="M34" s="52"/>
      <c r="N34" s="52"/>
      <c r="O34" s="53"/>
      <c r="P34" s="123">
        <f t="shared" si="0"/>
        <v>1</v>
      </c>
      <c r="Q34" s="54"/>
      <c r="R34" s="6"/>
      <c r="S34" s="6"/>
      <c r="T34" s="6"/>
      <c r="U34" s="6"/>
      <c r="V34" s="6"/>
      <c r="W34" s="126">
        <f t="shared" si="1"/>
        <v>0</v>
      </c>
      <c r="X34" s="129">
        <f t="shared" si="2"/>
        <v>0</v>
      </c>
      <c r="Y34" s="9"/>
      <c r="Z34" s="9"/>
    </row>
    <row r="35" spans="1:26" ht="12" customHeight="1">
      <c r="A35" s="368"/>
      <c r="B35" s="369"/>
      <c r="C35" s="369"/>
      <c r="D35" s="37"/>
      <c r="E35" s="47"/>
      <c r="F35" s="48"/>
      <c r="G35" s="48"/>
      <c r="H35" s="48"/>
      <c r="I35" s="49"/>
      <c r="J35" s="50"/>
      <c r="K35" s="51"/>
      <c r="L35" s="52"/>
      <c r="M35" s="52"/>
      <c r="N35" s="52"/>
      <c r="O35" s="53"/>
      <c r="P35" s="123">
        <f t="shared" si="0"/>
        <v>1</v>
      </c>
      <c r="Q35" s="54"/>
      <c r="R35" s="6"/>
      <c r="S35" s="6"/>
      <c r="T35" s="6"/>
      <c r="U35" s="6"/>
      <c r="V35" s="6"/>
      <c r="W35" s="126">
        <f t="shared" si="1"/>
        <v>0</v>
      </c>
      <c r="X35" s="129">
        <f t="shared" si="2"/>
        <v>0</v>
      </c>
      <c r="Y35" s="9"/>
      <c r="Z35" s="9"/>
    </row>
    <row r="36" spans="1:26" ht="11.25">
      <c r="A36" s="368"/>
      <c r="B36" s="369"/>
      <c r="C36" s="369"/>
      <c r="D36" s="37"/>
      <c r="E36" s="47"/>
      <c r="F36" s="48"/>
      <c r="G36" s="48"/>
      <c r="H36" s="48"/>
      <c r="I36" s="49"/>
      <c r="J36" s="50"/>
      <c r="K36" s="51"/>
      <c r="L36" s="52"/>
      <c r="M36" s="52"/>
      <c r="N36" s="52"/>
      <c r="O36" s="53"/>
      <c r="P36" s="123">
        <f t="shared" si="0"/>
        <v>1</v>
      </c>
      <c r="Q36" s="54"/>
      <c r="R36" s="6"/>
      <c r="S36" s="6"/>
      <c r="T36" s="6"/>
      <c r="U36" s="6"/>
      <c r="V36" s="6"/>
      <c r="W36" s="126">
        <f t="shared" si="1"/>
        <v>0</v>
      </c>
      <c r="X36" s="129">
        <f t="shared" si="2"/>
        <v>0</v>
      </c>
      <c r="Y36" s="9"/>
      <c r="Z36" s="9"/>
    </row>
    <row r="37" spans="1:26" ht="11.25">
      <c r="A37" s="368"/>
      <c r="B37" s="369"/>
      <c r="C37" s="369"/>
      <c r="D37" s="37"/>
      <c r="E37" s="47"/>
      <c r="F37" s="48"/>
      <c r="G37" s="48"/>
      <c r="H37" s="48"/>
      <c r="I37" s="49"/>
      <c r="J37" s="50"/>
      <c r="K37" s="51"/>
      <c r="L37" s="52"/>
      <c r="M37" s="52"/>
      <c r="N37" s="52"/>
      <c r="O37" s="53"/>
      <c r="P37" s="123">
        <f t="shared" si="0"/>
        <v>1</v>
      </c>
      <c r="Q37" s="54"/>
      <c r="R37" s="6"/>
      <c r="S37" s="6"/>
      <c r="T37" s="6"/>
      <c r="U37" s="6"/>
      <c r="V37" s="6"/>
      <c r="W37" s="126">
        <f t="shared" si="1"/>
        <v>0</v>
      </c>
      <c r="X37" s="129">
        <f t="shared" si="2"/>
        <v>0</v>
      </c>
      <c r="Y37" s="9"/>
      <c r="Z37" s="9"/>
    </row>
    <row r="38" spans="1:26" ht="11.25">
      <c r="A38" s="368"/>
      <c r="B38" s="369"/>
      <c r="C38" s="369"/>
      <c r="D38" s="37"/>
      <c r="E38" s="47"/>
      <c r="F38" s="48"/>
      <c r="G38" s="48"/>
      <c r="H38" s="48"/>
      <c r="I38" s="49"/>
      <c r="J38" s="50"/>
      <c r="K38" s="51"/>
      <c r="L38" s="52"/>
      <c r="M38" s="52"/>
      <c r="N38" s="52"/>
      <c r="O38" s="53"/>
      <c r="P38" s="123">
        <f t="shared" si="0"/>
        <v>1</v>
      </c>
      <c r="Q38" s="54"/>
      <c r="R38" s="6"/>
      <c r="S38" s="6"/>
      <c r="T38" s="6"/>
      <c r="U38" s="6"/>
      <c r="V38" s="6"/>
      <c r="W38" s="126">
        <f t="shared" si="1"/>
        <v>0</v>
      </c>
      <c r="X38" s="129">
        <f t="shared" si="2"/>
        <v>0</v>
      </c>
      <c r="Y38" s="9"/>
      <c r="Z38" s="9"/>
    </row>
    <row r="39" spans="1:26" ht="11.25">
      <c r="A39" s="368"/>
      <c r="B39" s="369"/>
      <c r="C39" s="369"/>
      <c r="D39" s="37"/>
      <c r="E39" s="47"/>
      <c r="F39" s="48"/>
      <c r="G39" s="48"/>
      <c r="H39" s="48"/>
      <c r="I39" s="49"/>
      <c r="J39" s="50"/>
      <c r="K39" s="51"/>
      <c r="L39" s="52"/>
      <c r="M39" s="52"/>
      <c r="N39" s="52"/>
      <c r="O39" s="53"/>
      <c r="P39" s="123">
        <f t="shared" si="0"/>
        <v>1</v>
      </c>
      <c r="Q39" s="54"/>
      <c r="R39" s="6"/>
      <c r="S39" s="6"/>
      <c r="T39" s="6"/>
      <c r="U39" s="6"/>
      <c r="V39" s="6"/>
      <c r="W39" s="126">
        <f t="shared" si="1"/>
        <v>0</v>
      </c>
      <c r="X39" s="129">
        <f t="shared" si="2"/>
        <v>0</v>
      </c>
      <c r="Y39" s="9"/>
      <c r="Z39" s="9"/>
    </row>
    <row r="40" spans="1:26" ht="11.25">
      <c r="A40" s="368"/>
      <c r="B40" s="369"/>
      <c r="C40" s="369"/>
      <c r="D40" s="37"/>
      <c r="E40" s="47"/>
      <c r="F40" s="48"/>
      <c r="G40" s="48"/>
      <c r="H40" s="48"/>
      <c r="I40" s="49"/>
      <c r="J40" s="50"/>
      <c r="K40" s="51"/>
      <c r="L40" s="52"/>
      <c r="M40" s="52"/>
      <c r="N40" s="52"/>
      <c r="O40" s="53"/>
      <c r="P40" s="123">
        <f t="shared" si="0"/>
        <v>1</v>
      </c>
      <c r="Q40" s="54"/>
      <c r="R40" s="6"/>
      <c r="S40" s="6"/>
      <c r="T40" s="6"/>
      <c r="U40" s="6"/>
      <c r="V40" s="6"/>
      <c r="W40" s="126">
        <f t="shared" si="1"/>
        <v>0</v>
      </c>
      <c r="X40" s="129">
        <f t="shared" si="2"/>
        <v>0</v>
      </c>
      <c r="Y40" s="9"/>
      <c r="Z40" s="9"/>
    </row>
    <row r="41" spans="1:26" ht="11.25">
      <c r="A41" s="368"/>
      <c r="B41" s="369"/>
      <c r="C41" s="369"/>
      <c r="D41" s="37"/>
      <c r="E41" s="47"/>
      <c r="F41" s="48"/>
      <c r="G41" s="48"/>
      <c r="H41" s="48"/>
      <c r="I41" s="49"/>
      <c r="J41" s="50"/>
      <c r="K41" s="51"/>
      <c r="L41" s="52"/>
      <c r="M41" s="52"/>
      <c r="N41" s="52"/>
      <c r="O41" s="53"/>
      <c r="P41" s="123">
        <f t="shared" si="0"/>
        <v>1</v>
      </c>
      <c r="Q41" s="54"/>
      <c r="R41" s="6"/>
      <c r="S41" s="6"/>
      <c r="T41" s="6"/>
      <c r="U41" s="6"/>
      <c r="V41" s="6"/>
      <c r="W41" s="126">
        <f t="shared" si="1"/>
        <v>0</v>
      </c>
      <c r="X41" s="129">
        <f t="shared" si="2"/>
        <v>0</v>
      </c>
      <c r="Y41" s="9"/>
      <c r="Z41" s="9"/>
    </row>
    <row r="42" spans="1:26" ht="11.25">
      <c r="A42" s="368"/>
      <c r="B42" s="369"/>
      <c r="C42" s="369"/>
      <c r="D42" s="37"/>
      <c r="E42" s="47"/>
      <c r="F42" s="48"/>
      <c r="G42" s="48"/>
      <c r="H42" s="48"/>
      <c r="I42" s="49"/>
      <c r="J42" s="50"/>
      <c r="K42" s="51"/>
      <c r="L42" s="52"/>
      <c r="M42" s="52"/>
      <c r="N42" s="52"/>
      <c r="O42" s="53"/>
      <c r="P42" s="123">
        <f t="shared" si="0"/>
        <v>1</v>
      </c>
      <c r="Q42" s="54"/>
      <c r="R42" s="6"/>
      <c r="S42" s="6"/>
      <c r="T42" s="6"/>
      <c r="U42" s="6"/>
      <c r="V42" s="6"/>
      <c r="W42" s="126">
        <f t="shared" si="1"/>
        <v>0</v>
      </c>
      <c r="X42" s="129">
        <f t="shared" si="2"/>
        <v>0</v>
      </c>
      <c r="Y42" s="9"/>
      <c r="Z42" s="9"/>
    </row>
    <row r="43" spans="1:26" ht="11.25">
      <c r="A43" s="368"/>
      <c r="B43" s="369"/>
      <c r="C43" s="369"/>
      <c r="D43" s="37"/>
      <c r="E43" s="47"/>
      <c r="F43" s="48"/>
      <c r="G43" s="48"/>
      <c r="H43" s="48"/>
      <c r="I43" s="49"/>
      <c r="J43" s="50"/>
      <c r="K43" s="51"/>
      <c r="L43" s="52"/>
      <c r="M43" s="52"/>
      <c r="N43" s="52"/>
      <c r="O43" s="53"/>
      <c r="P43" s="123">
        <f t="shared" si="0"/>
        <v>1</v>
      </c>
      <c r="Q43" s="54"/>
      <c r="R43" s="6"/>
      <c r="S43" s="6"/>
      <c r="T43" s="6"/>
      <c r="U43" s="6"/>
      <c r="V43" s="6"/>
      <c r="W43" s="126">
        <f t="shared" si="1"/>
        <v>0</v>
      </c>
      <c r="X43" s="129">
        <f t="shared" si="2"/>
        <v>0</v>
      </c>
      <c r="Y43" s="9"/>
      <c r="Z43" s="9"/>
    </row>
    <row r="44" spans="1:26" ht="11.25">
      <c r="A44" s="368"/>
      <c r="B44" s="369"/>
      <c r="C44" s="369"/>
      <c r="D44" s="37"/>
      <c r="E44" s="47"/>
      <c r="F44" s="48"/>
      <c r="G44" s="48"/>
      <c r="H44" s="48"/>
      <c r="I44" s="49"/>
      <c r="J44" s="50"/>
      <c r="K44" s="51"/>
      <c r="L44" s="52"/>
      <c r="M44" s="52"/>
      <c r="N44" s="52"/>
      <c r="O44" s="53"/>
      <c r="P44" s="123">
        <f t="shared" si="0"/>
        <v>1</v>
      </c>
      <c r="Q44" s="54"/>
      <c r="R44" s="6"/>
      <c r="S44" s="6"/>
      <c r="T44" s="6"/>
      <c r="U44" s="6"/>
      <c r="V44" s="6"/>
      <c r="W44" s="126">
        <f t="shared" si="1"/>
        <v>0</v>
      </c>
      <c r="X44" s="129">
        <f t="shared" si="2"/>
        <v>0</v>
      </c>
      <c r="Y44" s="9"/>
      <c r="Z44" s="9"/>
    </row>
    <row r="45" spans="1:26" ht="11.25">
      <c r="A45" s="368"/>
      <c r="B45" s="369"/>
      <c r="C45" s="369"/>
      <c r="D45" s="37"/>
      <c r="E45" s="47"/>
      <c r="F45" s="48"/>
      <c r="G45" s="48"/>
      <c r="H45" s="48"/>
      <c r="I45" s="49"/>
      <c r="J45" s="50"/>
      <c r="K45" s="51"/>
      <c r="L45" s="52"/>
      <c r="M45" s="52"/>
      <c r="N45" s="52"/>
      <c r="O45" s="53"/>
      <c r="P45" s="123">
        <f t="shared" si="0"/>
        <v>1</v>
      </c>
      <c r="Q45" s="54"/>
      <c r="R45" s="6"/>
      <c r="S45" s="6"/>
      <c r="T45" s="6"/>
      <c r="U45" s="6"/>
      <c r="V45" s="6"/>
      <c r="W45" s="126">
        <f t="shared" si="1"/>
        <v>0</v>
      </c>
      <c r="X45" s="129">
        <f t="shared" si="2"/>
        <v>0</v>
      </c>
      <c r="Y45" s="9"/>
      <c r="Z45" s="9"/>
    </row>
    <row r="46" spans="1:26" ht="11.25">
      <c r="A46" s="368"/>
      <c r="B46" s="369"/>
      <c r="C46" s="369"/>
      <c r="D46" s="37"/>
      <c r="E46" s="47"/>
      <c r="F46" s="48"/>
      <c r="G46" s="48"/>
      <c r="H46" s="48"/>
      <c r="I46" s="49"/>
      <c r="J46" s="50"/>
      <c r="K46" s="51"/>
      <c r="L46" s="52"/>
      <c r="M46" s="52"/>
      <c r="N46" s="52"/>
      <c r="O46" s="53"/>
      <c r="P46" s="123">
        <f t="shared" si="0"/>
        <v>1</v>
      </c>
      <c r="Q46" s="54"/>
      <c r="R46" s="6"/>
      <c r="S46" s="6"/>
      <c r="T46" s="6"/>
      <c r="U46" s="6"/>
      <c r="V46" s="6"/>
      <c r="W46" s="126">
        <f t="shared" si="1"/>
        <v>0</v>
      </c>
      <c r="X46" s="129">
        <f t="shared" si="2"/>
        <v>0</v>
      </c>
      <c r="Y46" s="9"/>
      <c r="Z46" s="9"/>
    </row>
    <row r="47" spans="1:26" ht="11.25">
      <c r="A47" s="368"/>
      <c r="B47" s="369"/>
      <c r="C47" s="369"/>
      <c r="D47" s="37"/>
      <c r="E47" s="47"/>
      <c r="F47" s="48"/>
      <c r="G47" s="48"/>
      <c r="H47" s="48"/>
      <c r="I47" s="49"/>
      <c r="J47" s="50"/>
      <c r="K47" s="51"/>
      <c r="L47" s="52"/>
      <c r="M47" s="52"/>
      <c r="N47" s="52"/>
      <c r="O47" s="53"/>
      <c r="P47" s="123">
        <f aca="true" t="shared" si="3" ref="P47:P64">IF(OR(D47="",D47="f",D47="o"),1,($Q$1+IF(K47="x",$K$1,0)+IF(L47="x",$I$1,0)+IF(M47="x",$G$1)+IF(N47="x",$O$1)+IF(O47="x",$M$1)))</f>
        <v>1</v>
      </c>
      <c r="Q47" s="54"/>
      <c r="R47" s="6"/>
      <c r="S47" s="6"/>
      <c r="T47" s="6"/>
      <c r="U47" s="6"/>
      <c r="V47" s="6"/>
      <c r="W47" s="126">
        <f t="shared" si="1"/>
        <v>0</v>
      </c>
      <c r="X47" s="129">
        <f aca="true" t="shared" si="4" ref="X47:X65">($E$15:$E$65*$Q$15:$Q$65+$F$15:$F$65*$R$15:$R$65+$G$15:$G$65*$S$15:$S$65+$H$15:$H$65*$T$15:$T$65+$I$15:$I$65*$U$15:$U$65+$J$15:$J$65*$V$15:$V$65)*$P$15:$P$65/12</f>
        <v>0</v>
      </c>
      <c r="Y47" s="9"/>
      <c r="Z47" s="9"/>
    </row>
    <row r="48" spans="1:26" ht="11.25">
      <c r="A48" s="368"/>
      <c r="B48" s="369"/>
      <c r="C48" s="369"/>
      <c r="D48" s="37"/>
      <c r="E48" s="47"/>
      <c r="F48" s="48"/>
      <c r="G48" s="48"/>
      <c r="H48" s="48"/>
      <c r="I48" s="49"/>
      <c r="J48" s="50"/>
      <c r="K48" s="51"/>
      <c r="L48" s="52"/>
      <c r="M48" s="52"/>
      <c r="N48" s="52"/>
      <c r="O48" s="53"/>
      <c r="P48" s="123">
        <f t="shared" si="3"/>
        <v>1</v>
      </c>
      <c r="Q48" s="54"/>
      <c r="R48" s="6"/>
      <c r="S48" s="6"/>
      <c r="T48" s="6"/>
      <c r="U48" s="6"/>
      <c r="V48" s="6"/>
      <c r="W48" s="126">
        <f t="shared" si="1"/>
        <v>0</v>
      </c>
      <c r="X48" s="129">
        <f t="shared" si="4"/>
        <v>0</v>
      </c>
      <c r="Y48" s="9"/>
      <c r="Z48" s="9"/>
    </row>
    <row r="49" spans="1:26" ht="11.25">
      <c r="A49" s="368"/>
      <c r="B49" s="369"/>
      <c r="C49" s="369"/>
      <c r="D49" s="37"/>
      <c r="E49" s="47"/>
      <c r="F49" s="48"/>
      <c r="G49" s="48"/>
      <c r="H49" s="48"/>
      <c r="I49" s="49"/>
      <c r="J49" s="50"/>
      <c r="K49" s="51"/>
      <c r="L49" s="52"/>
      <c r="M49" s="52"/>
      <c r="N49" s="52"/>
      <c r="O49" s="53"/>
      <c r="P49" s="123">
        <f t="shared" si="3"/>
        <v>1</v>
      </c>
      <c r="Q49" s="54"/>
      <c r="R49" s="6"/>
      <c r="S49" s="6"/>
      <c r="T49" s="6"/>
      <c r="U49" s="6"/>
      <c r="V49" s="6"/>
      <c r="W49" s="126">
        <f t="shared" si="1"/>
        <v>0</v>
      </c>
      <c r="X49" s="129">
        <f t="shared" si="4"/>
        <v>0</v>
      </c>
      <c r="Y49" s="9"/>
      <c r="Z49" s="9"/>
    </row>
    <row r="50" spans="1:26" ht="11.25">
      <c r="A50" s="368"/>
      <c r="B50" s="369"/>
      <c r="C50" s="369"/>
      <c r="D50" s="37"/>
      <c r="E50" s="47"/>
      <c r="F50" s="48"/>
      <c r="G50" s="48"/>
      <c r="H50" s="48"/>
      <c r="I50" s="49"/>
      <c r="J50" s="50"/>
      <c r="K50" s="51"/>
      <c r="L50" s="52"/>
      <c r="M50" s="52"/>
      <c r="N50" s="52"/>
      <c r="O50" s="53"/>
      <c r="P50" s="123">
        <f t="shared" si="3"/>
        <v>1</v>
      </c>
      <c r="Q50" s="54"/>
      <c r="R50" s="6"/>
      <c r="S50" s="6"/>
      <c r="T50" s="6"/>
      <c r="U50" s="6"/>
      <c r="V50" s="6"/>
      <c r="W50" s="126">
        <f t="shared" si="1"/>
        <v>0</v>
      </c>
      <c r="X50" s="129">
        <f t="shared" si="4"/>
        <v>0</v>
      </c>
      <c r="Y50" s="9"/>
      <c r="Z50" s="9"/>
    </row>
    <row r="51" spans="1:26" ht="11.25">
      <c r="A51" s="368"/>
      <c r="B51" s="369"/>
      <c r="C51" s="369"/>
      <c r="D51" s="37"/>
      <c r="E51" s="47"/>
      <c r="F51" s="48"/>
      <c r="G51" s="48"/>
      <c r="H51" s="48"/>
      <c r="I51" s="49"/>
      <c r="J51" s="50"/>
      <c r="K51" s="51"/>
      <c r="L51" s="52"/>
      <c r="M51" s="52"/>
      <c r="N51" s="52"/>
      <c r="O51" s="53"/>
      <c r="P51" s="123">
        <f t="shared" si="3"/>
        <v>1</v>
      </c>
      <c r="Q51" s="54"/>
      <c r="R51" s="6"/>
      <c r="S51" s="6"/>
      <c r="T51" s="6"/>
      <c r="U51" s="6"/>
      <c r="V51" s="6"/>
      <c r="W51" s="126">
        <f t="shared" si="1"/>
        <v>0</v>
      </c>
      <c r="X51" s="129">
        <f t="shared" si="4"/>
        <v>0</v>
      </c>
      <c r="Y51" s="9"/>
      <c r="Z51" s="9"/>
    </row>
    <row r="52" spans="1:26" ht="11.25">
      <c r="A52" s="368"/>
      <c r="B52" s="369"/>
      <c r="C52" s="369"/>
      <c r="D52" s="37"/>
      <c r="E52" s="47"/>
      <c r="F52" s="48"/>
      <c r="G52" s="48"/>
      <c r="H52" s="48"/>
      <c r="I52" s="49"/>
      <c r="J52" s="50"/>
      <c r="K52" s="51"/>
      <c r="L52" s="52"/>
      <c r="M52" s="52"/>
      <c r="N52" s="52"/>
      <c r="O52" s="53"/>
      <c r="P52" s="123">
        <f t="shared" si="3"/>
        <v>1</v>
      </c>
      <c r="Q52" s="54"/>
      <c r="R52" s="6"/>
      <c r="S52" s="6"/>
      <c r="T52" s="6"/>
      <c r="U52" s="6"/>
      <c r="V52" s="6"/>
      <c r="W52" s="126">
        <f t="shared" si="1"/>
        <v>0</v>
      </c>
      <c r="X52" s="129">
        <f t="shared" si="4"/>
        <v>0</v>
      </c>
      <c r="Y52" s="9"/>
      <c r="Z52" s="9"/>
    </row>
    <row r="53" spans="1:26" ht="11.25">
      <c r="A53" s="368"/>
      <c r="B53" s="369"/>
      <c r="C53" s="369"/>
      <c r="D53" s="37"/>
      <c r="E53" s="47"/>
      <c r="F53" s="48"/>
      <c r="G53" s="48"/>
      <c r="H53" s="48"/>
      <c r="I53" s="49"/>
      <c r="J53" s="50"/>
      <c r="K53" s="51"/>
      <c r="L53" s="52"/>
      <c r="M53" s="52"/>
      <c r="N53" s="52"/>
      <c r="O53" s="53"/>
      <c r="P53" s="123">
        <f t="shared" si="3"/>
        <v>1</v>
      </c>
      <c r="Q53" s="54"/>
      <c r="R53" s="6"/>
      <c r="S53" s="6"/>
      <c r="T53" s="6"/>
      <c r="U53" s="6"/>
      <c r="V53" s="6"/>
      <c r="W53" s="126">
        <f t="shared" si="1"/>
        <v>0</v>
      </c>
      <c r="X53" s="129">
        <f t="shared" si="4"/>
        <v>0</v>
      </c>
      <c r="Y53" s="9"/>
      <c r="Z53" s="9"/>
    </row>
    <row r="54" spans="1:26" ht="11.25" hidden="1">
      <c r="A54" s="368"/>
      <c r="B54" s="369"/>
      <c r="C54" s="369"/>
      <c r="D54" s="37"/>
      <c r="E54" s="47"/>
      <c r="F54" s="48"/>
      <c r="G54" s="48"/>
      <c r="H54" s="48"/>
      <c r="I54" s="49"/>
      <c r="J54" s="50"/>
      <c r="K54" s="51"/>
      <c r="L54" s="52"/>
      <c r="M54" s="52"/>
      <c r="N54" s="52"/>
      <c r="O54" s="53"/>
      <c r="P54" s="123">
        <f t="shared" si="3"/>
        <v>1</v>
      </c>
      <c r="Q54" s="54"/>
      <c r="R54" s="6"/>
      <c r="S54" s="6"/>
      <c r="T54" s="6"/>
      <c r="U54" s="6"/>
      <c r="V54" s="6"/>
      <c r="W54" s="126">
        <f t="shared" si="1"/>
        <v>0</v>
      </c>
      <c r="X54" s="129">
        <f t="shared" si="4"/>
        <v>0</v>
      </c>
      <c r="Y54" s="9"/>
      <c r="Z54" s="9"/>
    </row>
    <row r="55" spans="1:26" ht="11.25" hidden="1">
      <c r="A55" s="368"/>
      <c r="B55" s="369"/>
      <c r="C55" s="369"/>
      <c r="D55" s="37"/>
      <c r="E55" s="47"/>
      <c r="F55" s="48"/>
      <c r="G55" s="48"/>
      <c r="H55" s="48"/>
      <c r="I55" s="49"/>
      <c r="J55" s="50"/>
      <c r="K55" s="51"/>
      <c r="L55" s="52"/>
      <c r="M55" s="52"/>
      <c r="N55" s="52"/>
      <c r="O55" s="53"/>
      <c r="P55" s="123">
        <f t="shared" si="3"/>
        <v>1</v>
      </c>
      <c r="Q55" s="54"/>
      <c r="R55" s="6"/>
      <c r="S55" s="6"/>
      <c r="T55" s="6"/>
      <c r="U55" s="6"/>
      <c r="V55" s="6"/>
      <c r="W55" s="126">
        <f t="shared" si="1"/>
        <v>0</v>
      </c>
      <c r="X55" s="129">
        <f t="shared" si="4"/>
        <v>0</v>
      </c>
      <c r="Y55" s="9"/>
      <c r="Z55" s="9"/>
    </row>
    <row r="56" spans="1:26" ht="11.25" hidden="1">
      <c r="A56" s="368"/>
      <c r="B56" s="369"/>
      <c r="C56" s="369"/>
      <c r="D56" s="37"/>
      <c r="E56" s="47"/>
      <c r="F56" s="48"/>
      <c r="G56" s="48"/>
      <c r="H56" s="48"/>
      <c r="I56" s="49"/>
      <c r="J56" s="50"/>
      <c r="K56" s="51"/>
      <c r="L56" s="52"/>
      <c r="M56" s="52"/>
      <c r="N56" s="52"/>
      <c r="O56" s="53"/>
      <c r="P56" s="123">
        <f t="shared" si="3"/>
        <v>1</v>
      </c>
      <c r="Q56" s="54"/>
      <c r="R56" s="6"/>
      <c r="S56" s="6"/>
      <c r="T56" s="6"/>
      <c r="U56" s="6"/>
      <c r="V56" s="6"/>
      <c r="W56" s="126">
        <f t="shared" si="1"/>
        <v>0</v>
      </c>
      <c r="X56" s="129">
        <f t="shared" si="4"/>
        <v>0</v>
      </c>
      <c r="Y56" s="9"/>
      <c r="Z56" s="9"/>
    </row>
    <row r="57" spans="1:26" ht="11.25" hidden="1">
      <c r="A57" s="368"/>
      <c r="B57" s="369"/>
      <c r="C57" s="369"/>
      <c r="D57" s="37"/>
      <c r="E57" s="47"/>
      <c r="F57" s="48"/>
      <c r="G57" s="48"/>
      <c r="H57" s="48"/>
      <c r="I57" s="49"/>
      <c r="J57" s="50"/>
      <c r="K57" s="51"/>
      <c r="L57" s="52"/>
      <c r="M57" s="52"/>
      <c r="N57" s="52"/>
      <c r="O57" s="53"/>
      <c r="P57" s="123">
        <f t="shared" si="3"/>
        <v>1</v>
      </c>
      <c r="Q57" s="54"/>
      <c r="R57" s="6"/>
      <c r="S57" s="6"/>
      <c r="T57" s="6"/>
      <c r="U57" s="6"/>
      <c r="V57" s="6"/>
      <c r="W57" s="126">
        <f t="shared" si="1"/>
        <v>0</v>
      </c>
      <c r="X57" s="129">
        <f t="shared" si="4"/>
        <v>0</v>
      </c>
      <c r="Y57" s="9"/>
      <c r="Z57" s="9"/>
    </row>
    <row r="58" spans="1:26" ht="11.25" hidden="1">
      <c r="A58" s="368"/>
      <c r="B58" s="369"/>
      <c r="C58" s="369"/>
      <c r="D58" s="37"/>
      <c r="E58" s="47"/>
      <c r="F58" s="48"/>
      <c r="G58" s="48"/>
      <c r="H58" s="48"/>
      <c r="I58" s="49"/>
      <c r="J58" s="50"/>
      <c r="K58" s="51"/>
      <c r="L58" s="52"/>
      <c r="M58" s="52"/>
      <c r="N58" s="52"/>
      <c r="O58" s="53"/>
      <c r="P58" s="123">
        <f t="shared" si="3"/>
        <v>1</v>
      </c>
      <c r="Q58" s="54"/>
      <c r="R58" s="6"/>
      <c r="S58" s="6"/>
      <c r="T58" s="6"/>
      <c r="U58" s="6"/>
      <c r="V58" s="6"/>
      <c r="W58" s="36">
        <f t="shared" si="1"/>
        <v>0</v>
      </c>
      <c r="X58" s="5">
        <f t="shared" si="4"/>
        <v>0</v>
      </c>
      <c r="Y58" s="9"/>
      <c r="Z58" s="9"/>
    </row>
    <row r="59" spans="1:26" ht="11.25" hidden="1">
      <c r="A59" s="368"/>
      <c r="B59" s="369"/>
      <c r="C59" s="369"/>
      <c r="D59" s="37"/>
      <c r="E59" s="47"/>
      <c r="F59" s="48"/>
      <c r="G59" s="48"/>
      <c r="H59" s="48"/>
      <c r="I59" s="49"/>
      <c r="J59" s="50"/>
      <c r="K59" s="51"/>
      <c r="L59" s="52"/>
      <c r="M59" s="52"/>
      <c r="N59" s="52"/>
      <c r="O59" s="53"/>
      <c r="P59" s="123">
        <f t="shared" si="3"/>
        <v>1</v>
      </c>
      <c r="Q59" s="54"/>
      <c r="R59" s="6"/>
      <c r="S59" s="6"/>
      <c r="T59" s="6"/>
      <c r="U59" s="6"/>
      <c r="V59" s="6"/>
      <c r="W59" s="36">
        <f t="shared" si="1"/>
        <v>0</v>
      </c>
      <c r="X59" s="5">
        <f t="shared" si="4"/>
        <v>0</v>
      </c>
      <c r="Y59" s="9"/>
      <c r="Z59" s="9"/>
    </row>
    <row r="60" spans="1:26" ht="11.25" hidden="1">
      <c r="A60" s="368"/>
      <c r="B60" s="369"/>
      <c r="C60" s="369"/>
      <c r="D60" s="37"/>
      <c r="E60" s="47"/>
      <c r="F60" s="48"/>
      <c r="G60" s="48"/>
      <c r="H60" s="48"/>
      <c r="I60" s="49"/>
      <c r="J60" s="50"/>
      <c r="K60" s="51"/>
      <c r="L60" s="52"/>
      <c r="M60" s="52"/>
      <c r="N60" s="52"/>
      <c r="O60" s="53"/>
      <c r="P60" s="123">
        <f t="shared" si="3"/>
        <v>1</v>
      </c>
      <c r="Q60" s="54"/>
      <c r="R60" s="6"/>
      <c r="S60" s="6"/>
      <c r="T60" s="6"/>
      <c r="U60" s="6"/>
      <c r="V60" s="6"/>
      <c r="W60" s="36">
        <f t="shared" si="1"/>
        <v>0</v>
      </c>
      <c r="X60" s="5">
        <f t="shared" si="4"/>
        <v>0</v>
      </c>
      <c r="Y60" s="9"/>
      <c r="Z60" s="9"/>
    </row>
    <row r="61" spans="1:26" ht="11.25" hidden="1">
      <c r="A61" s="368"/>
      <c r="B61" s="369"/>
      <c r="C61" s="369"/>
      <c r="D61" s="37"/>
      <c r="E61" s="47"/>
      <c r="F61" s="48"/>
      <c r="G61" s="48"/>
      <c r="H61" s="48"/>
      <c r="I61" s="49"/>
      <c r="J61" s="50"/>
      <c r="K61" s="51"/>
      <c r="L61" s="52"/>
      <c r="M61" s="52"/>
      <c r="N61" s="52"/>
      <c r="O61" s="53"/>
      <c r="P61" s="123">
        <f t="shared" si="3"/>
        <v>1</v>
      </c>
      <c r="Q61" s="54"/>
      <c r="R61" s="6"/>
      <c r="S61" s="6"/>
      <c r="T61" s="6"/>
      <c r="U61" s="6"/>
      <c r="V61" s="6"/>
      <c r="W61" s="36">
        <f t="shared" si="1"/>
        <v>0</v>
      </c>
      <c r="X61" s="5">
        <f t="shared" si="4"/>
        <v>0</v>
      </c>
      <c r="Y61" s="9"/>
      <c r="Z61" s="9"/>
    </row>
    <row r="62" spans="1:26" ht="11.25" hidden="1">
      <c r="A62" s="368"/>
      <c r="B62" s="369"/>
      <c r="C62" s="369"/>
      <c r="D62" s="37"/>
      <c r="E62" s="47"/>
      <c r="F62" s="48"/>
      <c r="G62" s="48"/>
      <c r="H62" s="48"/>
      <c r="I62" s="49"/>
      <c r="J62" s="50"/>
      <c r="K62" s="51"/>
      <c r="L62" s="52"/>
      <c r="M62" s="52"/>
      <c r="N62" s="52"/>
      <c r="O62" s="53"/>
      <c r="P62" s="123">
        <f t="shared" si="3"/>
        <v>1</v>
      </c>
      <c r="Q62" s="54"/>
      <c r="R62" s="6"/>
      <c r="S62" s="6"/>
      <c r="T62" s="6"/>
      <c r="U62" s="6"/>
      <c r="V62" s="6"/>
      <c r="W62" s="36">
        <f t="shared" si="1"/>
        <v>0</v>
      </c>
      <c r="X62" s="5">
        <f t="shared" si="4"/>
        <v>0</v>
      </c>
      <c r="Y62" s="9"/>
      <c r="Z62" s="9"/>
    </row>
    <row r="63" spans="1:26" ht="11.25" hidden="1">
      <c r="A63" s="368"/>
      <c r="B63" s="369"/>
      <c r="C63" s="369"/>
      <c r="D63" s="37"/>
      <c r="E63" s="47"/>
      <c r="F63" s="48"/>
      <c r="G63" s="48"/>
      <c r="H63" s="48"/>
      <c r="I63" s="49"/>
      <c r="J63" s="50"/>
      <c r="K63" s="51"/>
      <c r="L63" s="52"/>
      <c r="M63" s="52"/>
      <c r="N63" s="52"/>
      <c r="O63" s="53"/>
      <c r="P63" s="123">
        <f t="shared" si="3"/>
        <v>1</v>
      </c>
      <c r="Q63" s="54"/>
      <c r="R63" s="6"/>
      <c r="S63" s="6"/>
      <c r="T63" s="6"/>
      <c r="U63" s="6"/>
      <c r="V63" s="6"/>
      <c r="W63" s="36">
        <f t="shared" si="1"/>
        <v>0</v>
      </c>
      <c r="X63" s="5">
        <f t="shared" si="4"/>
        <v>0</v>
      </c>
      <c r="Y63" s="9"/>
      <c r="Z63" s="9"/>
    </row>
    <row r="64" spans="1:26" ht="11.25" hidden="1">
      <c r="A64" s="368"/>
      <c r="B64" s="369"/>
      <c r="C64" s="369"/>
      <c r="D64" s="37"/>
      <c r="E64" s="47"/>
      <c r="F64" s="48"/>
      <c r="G64" s="48"/>
      <c r="H64" s="48"/>
      <c r="I64" s="49"/>
      <c r="J64" s="50"/>
      <c r="K64" s="51"/>
      <c r="L64" s="52"/>
      <c r="M64" s="52"/>
      <c r="N64" s="52"/>
      <c r="O64" s="53"/>
      <c r="P64" s="123">
        <f t="shared" si="3"/>
        <v>1</v>
      </c>
      <c r="Q64" s="54"/>
      <c r="R64" s="6"/>
      <c r="S64" s="6"/>
      <c r="T64" s="6"/>
      <c r="U64" s="6"/>
      <c r="V64" s="6"/>
      <c r="W64" s="36">
        <f t="shared" si="1"/>
        <v>0</v>
      </c>
      <c r="X64" s="5">
        <f t="shared" si="4"/>
        <v>0</v>
      </c>
      <c r="Y64" s="9"/>
      <c r="Z64" s="9"/>
    </row>
    <row r="65" spans="1:26" ht="12" thickBot="1">
      <c r="A65" s="370"/>
      <c r="B65" s="371"/>
      <c r="C65" s="371"/>
      <c r="D65" s="55"/>
      <c r="E65" s="47"/>
      <c r="F65" s="48"/>
      <c r="G65" s="48"/>
      <c r="H65" s="48"/>
      <c r="I65" s="49"/>
      <c r="J65" s="50"/>
      <c r="K65" s="51"/>
      <c r="L65" s="52"/>
      <c r="M65" s="52"/>
      <c r="N65" s="52"/>
      <c r="O65" s="53"/>
      <c r="P65" s="124">
        <f>IF(OR(D65="",D65="z",D65="o"),1,($Q$1+IF(K65="x",$K$1,0)+IF(L65="x",$I$1,0)+IF(M65="x",$G$1)+IF(N65="x",$O$1)+IF(O65="x",$M$1)))</f>
        <v>1</v>
      </c>
      <c r="Q65" s="54"/>
      <c r="R65" s="6"/>
      <c r="S65" s="6"/>
      <c r="T65" s="6"/>
      <c r="U65" s="6"/>
      <c r="V65" s="6"/>
      <c r="W65" s="56">
        <f t="shared" si="1"/>
        <v>0</v>
      </c>
      <c r="X65" s="5">
        <f t="shared" si="4"/>
        <v>0</v>
      </c>
      <c r="Y65" s="9"/>
      <c r="Z65" s="9"/>
    </row>
    <row r="66" spans="1:26" ht="14.25" customHeight="1" thickBot="1">
      <c r="A66" s="372" t="s">
        <v>12</v>
      </c>
      <c r="B66" s="373"/>
      <c r="C66" s="373"/>
      <c r="D66" s="374"/>
      <c r="E66" s="130"/>
      <c r="F66" s="131"/>
      <c r="G66" s="131"/>
      <c r="H66" s="131"/>
      <c r="I66" s="131"/>
      <c r="J66" s="132"/>
      <c r="K66" s="133"/>
      <c r="L66" s="134"/>
      <c r="M66" s="134"/>
      <c r="N66" s="135"/>
      <c r="O66" s="135"/>
      <c r="P66" s="125"/>
      <c r="Q66" s="133">
        <f>SUM($Q$15:$Q$65)</f>
        <v>0</v>
      </c>
      <c r="R66" s="133">
        <f>SUM($R$15:$R$65)</f>
        <v>0</v>
      </c>
      <c r="S66" s="133">
        <f>SUM($S$15:$S$65)</f>
        <v>0</v>
      </c>
      <c r="T66" s="133">
        <f>SUM($T$15:$T$65)</f>
        <v>0</v>
      </c>
      <c r="U66" s="133">
        <f>SUM($U$15:$U$65)</f>
        <v>0</v>
      </c>
      <c r="V66" s="133">
        <f>SUM($V$15:$V$65)</f>
        <v>0</v>
      </c>
      <c r="W66" s="136">
        <f>SUM(W15:W65)</f>
        <v>0</v>
      </c>
      <c r="X66" s="137">
        <f>SUBTOTAL(109,'aanvraag-marktverloning'!$X$15:$X$65)</f>
        <v>0</v>
      </c>
      <c r="Y66" s="9"/>
      <c r="Z66" s="9"/>
    </row>
    <row r="67" spans="1:24" s="11" customFormat="1" ht="154.5" customHeight="1">
      <c r="A67" s="375" t="s">
        <v>193</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row>
    <row r="68" spans="1:26" ht="16.5" customHeight="1" thickBot="1">
      <c r="A68" s="57"/>
      <c r="B68" s="57"/>
      <c r="C68" s="57"/>
      <c r="D68" s="57"/>
      <c r="E68" s="57"/>
      <c r="F68" s="57"/>
      <c r="G68" s="57"/>
      <c r="H68" s="57"/>
      <c r="I68" s="57"/>
      <c r="J68" s="57"/>
      <c r="K68" s="57"/>
      <c r="L68" s="57"/>
      <c r="M68" s="57"/>
      <c r="N68" s="57"/>
      <c r="O68" s="57"/>
      <c r="P68" s="57"/>
      <c r="Q68" s="57"/>
      <c r="R68" s="57"/>
      <c r="S68" s="57"/>
      <c r="T68" s="57"/>
      <c r="U68" s="57"/>
      <c r="V68" s="57"/>
      <c r="W68" s="57"/>
      <c r="X68" s="57"/>
      <c r="Y68" s="9"/>
      <c r="Z68" s="9"/>
    </row>
    <row r="69" spans="1:26" ht="21.75" customHeight="1">
      <c r="A69" s="342" t="s">
        <v>32</v>
      </c>
      <c r="B69" s="343"/>
      <c r="C69" s="343"/>
      <c r="D69" s="343"/>
      <c r="E69" s="343"/>
      <c r="F69" s="343"/>
      <c r="G69" s="343"/>
      <c r="H69" s="343"/>
      <c r="I69" s="343"/>
      <c r="J69" s="343"/>
      <c r="K69" s="343"/>
      <c r="L69" s="343"/>
      <c r="M69" s="343"/>
      <c r="N69" s="343"/>
      <c r="O69" s="343"/>
      <c r="P69" s="343"/>
      <c r="Q69" s="343"/>
      <c r="R69" s="343"/>
      <c r="S69" s="343"/>
      <c r="T69" s="343"/>
      <c r="U69" s="343"/>
      <c r="V69" s="343"/>
      <c r="W69" s="343"/>
      <c r="X69" s="344"/>
      <c r="Y69" s="9"/>
      <c r="Z69" s="9"/>
    </row>
    <row r="70" spans="1:24" s="58" customFormat="1" ht="27.75" customHeight="1" hidden="1">
      <c r="A70" s="377" t="s">
        <v>33</v>
      </c>
      <c r="B70" s="378"/>
      <c r="C70" s="378"/>
      <c r="D70" s="378"/>
      <c r="E70" s="378"/>
      <c r="F70" s="378"/>
      <c r="G70" s="378"/>
      <c r="H70" s="378"/>
      <c r="I70" s="378"/>
      <c r="J70" s="378"/>
      <c r="K70" s="378"/>
      <c r="L70" s="378"/>
      <c r="M70" s="378"/>
      <c r="N70" s="378"/>
      <c r="O70" s="378"/>
      <c r="P70" s="378"/>
      <c r="Q70" s="378"/>
      <c r="R70" s="378"/>
      <c r="S70" s="378"/>
      <c r="T70" s="378"/>
      <c r="U70" s="378"/>
      <c r="V70" s="378"/>
      <c r="W70" s="378"/>
      <c r="X70" s="379"/>
    </row>
    <row r="71" spans="1:24" s="58" customFormat="1" ht="12.75" hidden="1">
      <c r="A71" s="59"/>
      <c r="B71" s="60"/>
      <c r="C71" s="60"/>
      <c r="D71" s="60"/>
      <c r="E71" s="60"/>
      <c r="F71" s="380"/>
      <c r="G71" s="380"/>
      <c r="H71" s="380"/>
      <c r="I71" s="380"/>
      <c r="J71" s="380"/>
      <c r="K71" s="380"/>
      <c r="L71" s="380"/>
      <c r="M71" s="380"/>
      <c r="N71" s="380"/>
      <c r="O71" s="380"/>
      <c r="P71" s="380"/>
      <c r="Q71" s="380"/>
      <c r="R71" s="380"/>
      <c r="S71" s="380"/>
      <c r="T71" s="380"/>
      <c r="U71" s="380"/>
      <c r="V71" s="380"/>
      <c r="W71" s="60"/>
      <c r="X71" s="61"/>
    </row>
    <row r="72" spans="1:24" s="58" customFormat="1" ht="12.75" hidden="1">
      <c r="A72" s="59"/>
      <c r="B72" s="60"/>
      <c r="C72" s="60"/>
      <c r="D72" s="60"/>
      <c r="E72" s="60"/>
      <c r="F72" s="62"/>
      <c r="G72" s="381"/>
      <c r="H72" s="381"/>
      <c r="I72" s="381"/>
      <c r="J72" s="381"/>
      <c r="K72" s="63"/>
      <c r="L72" s="382"/>
      <c r="M72" s="381"/>
      <c r="N72" s="381"/>
      <c r="O72" s="381"/>
      <c r="P72" s="64"/>
      <c r="Q72" s="64"/>
      <c r="R72" s="64"/>
      <c r="S72" s="65"/>
      <c r="T72" s="65"/>
      <c r="U72" s="65"/>
      <c r="V72" s="66"/>
      <c r="W72" s="60"/>
      <c r="X72" s="61"/>
    </row>
    <row r="73" spans="1:24" s="58" customFormat="1" ht="12.75" hidden="1">
      <c r="A73" s="59"/>
      <c r="B73" s="60"/>
      <c r="C73" s="60"/>
      <c r="D73" s="60"/>
      <c r="E73" s="60"/>
      <c r="F73" s="67"/>
      <c r="G73" s="60"/>
      <c r="H73" s="60"/>
      <c r="I73" s="60"/>
      <c r="J73" s="60"/>
      <c r="K73" s="60"/>
      <c r="L73" s="68"/>
      <c r="M73" s="68"/>
      <c r="N73" s="68"/>
      <c r="O73" s="68"/>
      <c r="P73" s="69"/>
      <c r="Q73" s="69"/>
      <c r="R73" s="69"/>
      <c r="S73" s="69"/>
      <c r="T73" s="69"/>
      <c r="U73" s="69"/>
      <c r="V73" s="69"/>
      <c r="W73" s="60"/>
      <c r="X73" s="70"/>
    </row>
    <row r="74" spans="1:24" s="58" customFormat="1" ht="12.75" hidden="1">
      <c r="A74" s="59"/>
      <c r="B74" s="60"/>
      <c r="C74" s="60"/>
      <c r="D74" s="60"/>
      <c r="E74" s="60"/>
      <c r="F74" s="71"/>
      <c r="G74" s="72"/>
      <c r="H74" s="72"/>
      <c r="I74" s="72"/>
      <c r="J74" s="72"/>
      <c r="K74" s="68"/>
      <c r="L74" s="72"/>
      <c r="M74" s="72"/>
      <c r="N74" s="72"/>
      <c r="O74" s="72"/>
      <c r="P74" s="73"/>
      <c r="Q74" s="73"/>
      <c r="R74" s="73"/>
      <c r="S74" s="69"/>
      <c r="T74" s="69"/>
      <c r="U74" s="69"/>
      <c r="V74" s="69"/>
      <c r="W74" s="60"/>
      <c r="X74" s="70"/>
    </row>
    <row r="75" spans="1:24" s="58" customFormat="1" ht="12.75" hidden="1">
      <c r="A75" s="59"/>
      <c r="B75" s="60"/>
      <c r="C75" s="60"/>
      <c r="D75" s="60"/>
      <c r="E75" s="60"/>
      <c r="F75" s="67"/>
      <c r="G75" s="60"/>
      <c r="H75" s="69"/>
      <c r="I75" s="69"/>
      <c r="J75" s="69"/>
      <c r="K75" s="74"/>
      <c r="L75" s="69"/>
      <c r="M75" s="69"/>
      <c r="N75" s="69"/>
      <c r="O75" s="69"/>
      <c r="P75" s="69"/>
      <c r="Q75" s="69"/>
      <c r="R75" s="69"/>
      <c r="S75" s="69"/>
      <c r="T75" s="69"/>
      <c r="U75" s="69"/>
      <c r="V75" s="75"/>
      <c r="W75" s="60"/>
      <c r="X75" s="70"/>
    </row>
    <row r="76" spans="1:24" s="58" customFormat="1" ht="12.75" hidden="1">
      <c r="A76" s="59"/>
      <c r="B76" s="60"/>
      <c r="C76" s="60"/>
      <c r="D76" s="60"/>
      <c r="E76" s="60"/>
      <c r="F76" s="67"/>
      <c r="G76" s="60"/>
      <c r="H76" s="69"/>
      <c r="I76" s="69"/>
      <c r="J76" s="69"/>
      <c r="K76" s="74"/>
      <c r="L76" s="69"/>
      <c r="M76" s="69"/>
      <c r="N76" s="69"/>
      <c r="O76" s="69"/>
      <c r="P76" s="69"/>
      <c r="Q76" s="69"/>
      <c r="R76" s="69"/>
      <c r="S76" s="69"/>
      <c r="T76" s="69"/>
      <c r="U76" s="69"/>
      <c r="V76" s="75"/>
      <c r="W76" s="60"/>
      <c r="X76" s="70"/>
    </row>
    <row r="77" spans="1:24" s="58" customFormat="1" ht="12.75" hidden="1">
      <c r="A77" s="59"/>
      <c r="B77" s="60"/>
      <c r="C77" s="60"/>
      <c r="D77" s="60"/>
      <c r="E77" s="60"/>
      <c r="F77" s="67"/>
      <c r="G77" s="60"/>
      <c r="H77" s="69"/>
      <c r="I77" s="69"/>
      <c r="J77" s="69"/>
      <c r="K77" s="74"/>
      <c r="L77" s="69"/>
      <c r="M77" s="69"/>
      <c r="N77" s="69"/>
      <c r="O77" s="69"/>
      <c r="P77" s="69"/>
      <c r="Q77" s="69"/>
      <c r="R77" s="69"/>
      <c r="S77" s="69"/>
      <c r="T77" s="69"/>
      <c r="U77" s="69"/>
      <c r="V77" s="75"/>
      <c r="W77" s="60"/>
      <c r="X77" s="70"/>
    </row>
    <row r="78" spans="1:24" s="58" customFormat="1" ht="12.75" hidden="1">
      <c r="A78" s="59"/>
      <c r="B78" s="60"/>
      <c r="C78" s="60"/>
      <c r="D78" s="60"/>
      <c r="E78" s="60"/>
      <c r="F78" s="67"/>
      <c r="G78" s="60"/>
      <c r="H78" s="69"/>
      <c r="I78" s="69"/>
      <c r="J78" s="69"/>
      <c r="K78" s="74"/>
      <c r="L78" s="69"/>
      <c r="M78" s="69"/>
      <c r="N78" s="69"/>
      <c r="O78" s="69"/>
      <c r="P78" s="69"/>
      <c r="Q78" s="69"/>
      <c r="R78" s="69"/>
      <c r="S78" s="69"/>
      <c r="T78" s="69"/>
      <c r="U78" s="69"/>
      <c r="V78" s="75"/>
      <c r="W78" s="60"/>
      <c r="X78" s="70"/>
    </row>
    <row r="79" spans="1:24" s="11" customFormat="1" ht="16.5" customHeight="1" hidden="1">
      <c r="A79" s="59"/>
      <c r="B79" s="60"/>
      <c r="C79" s="60"/>
      <c r="D79" s="60"/>
      <c r="E79" s="60"/>
      <c r="F79" s="67"/>
      <c r="G79" s="60"/>
      <c r="H79" s="69"/>
      <c r="I79" s="69"/>
      <c r="J79" s="69"/>
      <c r="K79" s="68"/>
      <c r="L79" s="69"/>
      <c r="M79" s="69"/>
      <c r="N79" s="69"/>
      <c r="O79" s="69"/>
      <c r="P79" s="69"/>
      <c r="Q79" s="69"/>
      <c r="R79" s="69"/>
      <c r="S79" s="69"/>
      <c r="T79" s="69"/>
      <c r="U79" s="69"/>
      <c r="V79" s="75"/>
      <c r="W79" s="60"/>
      <c r="X79" s="70"/>
    </row>
    <row r="80" spans="1:24" s="11" customFormat="1" ht="12.75" hidden="1">
      <c r="A80" s="76"/>
      <c r="B80" s="77"/>
      <c r="C80" s="77"/>
      <c r="D80" s="77"/>
      <c r="E80" s="77"/>
      <c r="F80" s="67"/>
      <c r="G80" s="60"/>
      <c r="H80" s="69"/>
      <c r="I80" s="69"/>
      <c r="J80" s="69"/>
      <c r="K80" s="68"/>
      <c r="L80" s="69"/>
      <c r="M80" s="69"/>
      <c r="N80" s="69"/>
      <c r="O80" s="69"/>
      <c r="P80" s="69"/>
      <c r="Q80" s="69"/>
      <c r="R80" s="69"/>
      <c r="S80" s="69"/>
      <c r="T80" s="69"/>
      <c r="U80" s="69"/>
      <c r="V80" s="78"/>
      <c r="W80" s="77"/>
      <c r="X80" s="70"/>
    </row>
    <row r="81" spans="1:24" s="11" customFormat="1" ht="135.75" customHeight="1" thickBot="1">
      <c r="A81" s="383" t="s">
        <v>106</v>
      </c>
      <c r="B81" s="384"/>
      <c r="C81" s="384"/>
      <c r="D81" s="384"/>
      <c r="E81" s="384"/>
      <c r="F81" s="384"/>
      <c r="G81" s="384"/>
      <c r="H81" s="384"/>
      <c r="I81" s="384"/>
      <c r="J81" s="384"/>
      <c r="K81" s="384"/>
      <c r="L81" s="384"/>
      <c r="M81" s="384"/>
      <c r="N81" s="384"/>
      <c r="O81" s="384"/>
      <c r="P81" s="384"/>
      <c r="Q81" s="384"/>
      <c r="R81" s="384"/>
      <c r="S81" s="384"/>
      <c r="T81" s="384"/>
      <c r="U81" s="384"/>
      <c r="V81" s="384"/>
      <c r="W81" s="384"/>
      <c r="X81" s="385"/>
    </row>
    <row r="82" spans="1:26" ht="18" customHeight="1" thickBot="1">
      <c r="A82" s="11"/>
      <c r="B82" s="11"/>
      <c r="C82" s="11"/>
      <c r="D82" s="11"/>
      <c r="E82" s="11"/>
      <c r="F82" s="11"/>
      <c r="G82" s="79"/>
      <c r="H82" s="11"/>
      <c r="I82" s="11"/>
      <c r="J82" s="79"/>
      <c r="K82" s="79"/>
      <c r="L82" s="79"/>
      <c r="M82" s="79"/>
      <c r="N82" s="11"/>
      <c r="O82" s="11"/>
      <c r="P82" s="11"/>
      <c r="Q82" s="11"/>
      <c r="R82" s="11"/>
      <c r="S82" s="11"/>
      <c r="T82" s="11"/>
      <c r="U82" s="11"/>
      <c r="V82" s="11"/>
      <c r="W82" s="11"/>
      <c r="X82" s="80"/>
      <c r="Y82" s="9"/>
      <c r="Z82" s="9"/>
    </row>
    <row r="83" spans="1:26" ht="24" customHeight="1">
      <c r="A83" s="386" t="s">
        <v>90</v>
      </c>
      <c r="B83" s="387"/>
      <c r="C83" s="387"/>
      <c r="D83" s="387"/>
      <c r="E83" s="387"/>
      <c r="F83" s="81"/>
      <c r="G83" s="81"/>
      <c r="H83" s="81"/>
      <c r="J83" s="9"/>
      <c r="K83" s="388" t="s">
        <v>134</v>
      </c>
      <c r="L83" s="389"/>
      <c r="M83" s="389"/>
      <c r="N83" s="389"/>
      <c r="O83" s="389"/>
      <c r="P83" s="389"/>
      <c r="Q83" s="389"/>
      <c r="R83" s="389"/>
      <c r="S83" s="389"/>
      <c r="T83" s="389"/>
      <c r="U83" s="389"/>
      <c r="V83" s="389"/>
      <c r="W83" s="389"/>
      <c r="X83" s="390"/>
      <c r="Y83" s="9"/>
      <c r="Z83" s="9"/>
    </row>
    <row r="84" spans="1:26" ht="24" customHeight="1">
      <c r="A84" s="391" t="s">
        <v>108</v>
      </c>
      <c r="B84" s="392"/>
      <c r="C84" s="392"/>
      <c r="D84" s="392"/>
      <c r="E84" s="393"/>
      <c r="G84" s="9"/>
      <c r="J84" s="9"/>
      <c r="K84" s="394" t="s">
        <v>60</v>
      </c>
      <c r="L84" s="395"/>
      <c r="M84" s="395"/>
      <c r="N84" s="395"/>
      <c r="O84" s="395"/>
      <c r="P84" s="395"/>
      <c r="Q84" s="395"/>
      <c r="R84" s="395"/>
      <c r="S84" s="395"/>
      <c r="T84" s="395"/>
      <c r="U84" s="395"/>
      <c r="V84" s="395"/>
      <c r="W84" s="395"/>
      <c r="X84" s="141">
        <f>$W$66</f>
        <v>0</v>
      </c>
      <c r="Y84" s="9"/>
      <c r="Z84" s="9"/>
    </row>
    <row r="85" spans="1:26" ht="28.5" customHeight="1" thickBot="1">
      <c r="A85" s="82" t="s">
        <v>13</v>
      </c>
      <c r="B85" s="83" t="s">
        <v>0</v>
      </c>
      <c r="C85" s="83" t="s">
        <v>14</v>
      </c>
      <c r="D85" s="235" t="s">
        <v>139</v>
      </c>
      <c r="E85" s="84" t="s">
        <v>107</v>
      </c>
      <c r="G85" s="9"/>
      <c r="J85" s="9"/>
      <c r="K85" s="394" t="s">
        <v>14</v>
      </c>
      <c r="L85" s="395"/>
      <c r="M85" s="395"/>
      <c r="N85" s="395"/>
      <c r="O85" s="395"/>
      <c r="P85" s="395"/>
      <c r="Q85" s="395"/>
      <c r="R85" s="395"/>
      <c r="S85" s="395"/>
      <c r="T85" s="395"/>
      <c r="U85" s="395"/>
      <c r="V85" s="395"/>
      <c r="W85" s="395"/>
      <c r="X85" s="141">
        <f>$C$86</f>
        <v>0</v>
      </c>
      <c r="Y85" s="9"/>
      <c r="Z85" s="9"/>
    </row>
    <row r="86" spans="1:24" s="16" customFormat="1" ht="26.25" customHeight="1" thickBot="1">
      <c r="A86" s="138" t="s">
        <v>15</v>
      </c>
      <c r="B86" s="139">
        <f>$W$66</f>
        <v>0</v>
      </c>
      <c r="C86" s="140">
        <f>$W$66/12</f>
        <v>0</v>
      </c>
      <c r="D86" s="236">
        <v>20000</v>
      </c>
      <c r="E86" s="234">
        <f>$D$86*$C$86</f>
        <v>0</v>
      </c>
      <c r="F86" s="9"/>
      <c r="G86" s="9"/>
      <c r="H86" s="9"/>
      <c r="I86" s="9"/>
      <c r="J86" s="9"/>
      <c r="K86" s="394" t="s">
        <v>110</v>
      </c>
      <c r="L86" s="395"/>
      <c r="M86" s="395"/>
      <c r="N86" s="395"/>
      <c r="O86" s="395"/>
      <c r="P86" s="395"/>
      <c r="Q86" s="395"/>
      <c r="R86" s="395"/>
      <c r="S86" s="395"/>
      <c r="T86" s="395"/>
      <c r="U86" s="395"/>
      <c r="V86" s="395"/>
      <c r="W86" s="395"/>
      <c r="X86" s="264">
        <v>40000</v>
      </c>
    </row>
    <row r="87" spans="1:26" ht="27.75" customHeight="1" thickBot="1">
      <c r="A87" s="396" t="s">
        <v>140</v>
      </c>
      <c r="B87" s="396"/>
      <c r="C87" s="396"/>
      <c r="D87" s="396"/>
      <c r="E87" s="396"/>
      <c r="F87" s="85"/>
      <c r="G87" s="86"/>
      <c r="H87" s="86"/>
      <c r="I87" s="86"/>
      <c r="J87" s="16"/>
      <c r="K87" s="394" t="s">
        <v>111</v>
      </c>
      <c r="L87" s="395"/>
      <c r="M87" s="395"/>
      <c r="N87" s="395"/>
      <c r="O87" s="395"/>
      <c r="P87" s="395"/>
      <c r="Q87" s="395"/>
      <c r="R87" s="395"/>
      <c r="S87" s="395"/>
      <c r="T87" s="395"/>
      <c r="U87" s="395"/>
      <c r="V87" s="395"/>
      <c r="W87" s="395"/>
      <c r="X87" s="265">
        <f>X86*X85</f>
        <v>0</v>
      </c>
      <c r="Y87" s="9"/>
      <c r="Z87" s="9"/>
    </row>
    <row r="88" spans="1:26" ht="24" customHeight="1" thickBot="1">
      <c r="A88" s="342" t="s">
        <v>109</v>
      </c>
      <c r="B88" s="343"/>
      <c r="C88" s="343"/>
      <c r="D88" s="343"/>
      <c r="E88" s="397"/>
      <c r="F88" s="87"/>
      <c r="G88" s="87"/>
      <c r="H88" s="87"/>
      <c r="J88" s="9"/>
      <c r="K88" s="394" t="s">
        <v>112</v>
      </c>
      <c r="L88" s="395"/>
      <c r="M88" s="395"/>
      <c r="N88" s="395"/>
      <c r="O88" s="395"/>
      <c r="P88" s="395"/>
      <c r="Q88" s="395"/>
      <c r="R88" s="395"/>
      <c r="S88" s="395"/>
      <c r="T88" s="395"/>
      <c r="U88" s="395"/>
      <c r="V88" s="395"/>
      <c r="W88" s="395"/>
      <c r="X88" s="265">
        <f>E86</f>
        <v>0</v>
      </c>
      <c r="Y88" s="9"/>
      <c r="Z88" s="9"/>
    </row>
    <row r="89" spans="1:26" ht="24" customHeight="1" thickBot="1">
      <c r="A89" s="251" t="s">
        <v>103</v>
      </c>
      <c r="B89" s="252"/>
      <c r="C89" s="252"/>
      <c r="D89" s="252"/>
      <c r="E89" s="237"/>
      <c r="F89" s="88"/>
      <c r="G89" s="88"/>
      <c r="H89" s="88"/>
      <c r="J89" s="9"/>
      <c r="K89" s="394" t="s">
        <v>113</v>
      </c>
      <c r="L89" s="395"/>
      <c r="M89" s="395"/>
      <c r="N89" s="395"/>
      <c r="O89" s="395"/>
      <c r="P89" s="395"/>
      <c r="Q89" s="395"/>
      <c r="R89" s="395"/>
      <c r="S89" s="395"/>
      <c r="T89" s="395"/>
      <c r="U89" s="395"/>
      <c r="V89" s="395"/>
      <c r="W89" s="395"/>
      <c r="X89" s="142">
        <f>X87-X88</f>
        <v>0</v>
      </c>
      <c r="Y89" s="9"/>
      <c r="Z89" s="9"/>
    </row>
    <row r="90" spans="1:26" ht="23.25" customHeight="1" thickBot="1">
      <c r="A90" s="87"/>
      <c r="B90" s="89"/>
      <c r="C90" s="89"/>
      <c r="D90" s="89"/>
      <c r="E90" s="88"/>
      <c r="F90" s="88"/>
      <c r="G90" s="88"/>
      <c r="H90" s="88"/>
      <c r="J90" s="9"/>
      <c r="K90" s="336">
        <f>IF(E89&gt;X89,"Conclusie directe overige kosten :","")</f>
      </c>
      <c r="L90" s="337"/>
      <c r="M90" s="337"/>
      <c r="N90" s="337"/>
      <c r="O90" s="337"/>
      <c r="P90" s="337"/>
      <c r="Q90" s="337"/>
      <c r="R90" s="337"/>
      <c r="S90" s="337"/>
      <c r="T90" s="337"/>
      <c r="U90" s="337"/>
      <c r="V90" s="337"/>
      <c r="W90" s="337"/>
      <c r="X90" s="338"/>
      <c r="Y90" s="9"/>
      <c r="Z90" s="9"/>
    </row>
    <row r="91" spans="1:26" ht="24.75" customHeight="1">
      <c r="A91" s="342" t="s">
        <v>61</v>
      </c>
      <c r="B91" s="343"/>
      <c r="C91" s="343"/>
      <c r="D91" s="343"/>
      <c r="E91" s="344"/>
      <c r="F91" s="88"/>
      <c r="G91" s="88"/>
      <c r="H91" s="88"/>
      <c r="J91" s="9"/>
      <c r="K91" s="339">
        <f>IF(E89&gt;X89,"De opgegeven directe overige kost van "&amp;DOLLAR(E89,0)&amp;" is hoger dan het toegestande maximum van "&amp;DOLLAR(X89,0)&amp;" en wordt dus begrensd op "&amp;DOLLAR(X89,0)&amp;".","")</f>
      </c>
      <c r="L91" s="340"/>
      <c r="M91" s="340"/>
      <c r="N91" s="340"/>
      <c r="O91" s="340"/>
      <c r="P91" s="340"/>
      <c r="Q91" s="340"/>
      <c r="R91" s="340"/>
      <c r="S91" s="340"/>
      <c r="T91" s="340"/>
      <c r="U91" s="340"/>
      <c r="V91" s="340"/>
      <c r="W91" s="340"/>
      <c r="X91" s="341"/>
      <c r="Y91" s="9"/>
      <c r="Z91" s="9"/>
    </row>
    <row r="92" spans="1:26" ht="13.5" customHeight="1" thickBot="1">
      <c r="A92" s="345"/>
      <c r="B92" s="346"/>
      <c r="C92" s="346"/>
      <c r="D92" s="346"/>
      <c r="E92" s="347"/>
      <c r="F92" s="95"/>
      <c r="G92" s="95"/>
      <c r="H92" s="95"/>
      <c r="I92" s="90"/>
      <c r="J92" s="9"/>
      <c r="K92" s="398" t="s">
        <v>26</v>
      </c>
      <c r="L92" s="399"/>
      <c r="M92" s="399"/>
      <c r="N92" s="399"/>
      <c r="O92" s="399"/>
      <c r="P92" s="399"/>
      <c r="Q92" s="399"/>
      <c r="R92" s="399"/>
      <c r="S92" s="399"/>
      <c r="T92" s="399"/>
      <c r="U92" s="399"/>
      <c r="V92" s="399"/>
      <c r="W92" s="399"/>
      <c r="X92" s="143">
        <f>IF(ISBLANK(E89),E86,MIN(E89,X89)+E86)</f>
        <v>0</v>
      </c>
      <c r="Y92" s="9"/>
      <c r="Z92" s="9"/>
    </row>
    <row r="93" spans="1:26" ht="12.75" customHeight="1">
      <c r="A93" s="345"/>
      <c r="B93" s="346"/>
      <c r="C93" s="346"/>
      <c r="D93" s="346"/>
      <c r="E93" s="347"/>
      <c r="F93" s="95"/>
      <c r="G93" s="95"/>
      <c r="H93" s="95"/>
      <c r="I93" s="90"/>
      <c r="J93" s="9"/>
      <c r="K93" s="400" t="s">
        <v>135</v>
      </c>
      <c r="L93" s="400"/>
      <c r="M93" s="400"/>
      <c r="N93" s="400"/>
      <c r="O93" s="400"/>
      <c r="P93" s="400"/>
      <c r="Q93" s="400"/>
      <c r="R93" s="400"/>
      <c r="S93" s="400"/>
      <c r="T93" s="400"/>
      <c r="U93" s="400"/>
      <c r="V93" s="400"/>
      <c r="W93" s="400"/>
      <c r="X93" s="400"/>
      <c r="Y93" s="9"/>
      <c r="Z93" s="9"/>
    </row>
    <row r="94" spans="1:26" ht="12.75" customHeight="1">
      <c r="A94" s="345"/>
      <c r="B94" s="346"/>
      <c r="C94" s="346"/>
      <c r="D94" s="346"/>
      <c r="E94" s="347"/>
      <c r="G94" s="9"/>
      <c r="J94" s="9"/>
      <c r="K94" s="9"/>
      <c r="L94" s="9"/>
      <c r="M94" s="9"/>
      <c r="Y94" s="9"/>
      <c r="Z94" s="9"/>
    </row>
    <row r="95" spans="1:26" ht="12" customHeight="1">
      <c r="A95" s="345"/>
      <c r="B95" s="346"/>
      <c r="C95" s="346"/>
      <c r="D95" s="346"/>
      <c r="E95" s="347"/>
      <c r="G95" s="9"/>
      <c r="J95" s="9"/>
      <c r="K95" s="9"/>
      <c r="L95" s="9"/>
      <c r="M95" s="9"/>
      <c r="Y95" s="9"/>
      <c r="Z95" s="9"/>
    </row>
    <row r="96" spans="1:26" ht="12" customHeight="1">
      <c r="A96" s="345"/>
      <c r="B96" s="346"/>
      <c r="C96" s="346"/>
      <c r="D96" s="346"/>
      <c r="E96" s="347"/>
      <c r="G96" s="9"/>
      <c r="J96" s="9"/>
      <c r="K96" s="9"/>
      <c r="L96" s="9"/>
      <c r="M96" s="9"/>
      <c r="Y96" s="9"/>
      <c r="Z96" s="9"/>
    </row>
    <row r="97" spans="1:26" ht="12" customHeight="1">
      <c r="A97" s="345"/>
      <c r="B97" s="346"/>
      <c r="C97" s="346"/>
      <c r="D97" s="346"/>
      <c r="E97" s="347"/>
      <c r="G97" s="9"/>
      <c r="J97" s="9"/>
      <c r="K97" s="9"/>
      <c r="L97" s="9"/>
      <c r="M97" s="9"/>
      <c r="Y97" s="9"/>
      <c r="Z97" s="9"/>
    </row>
    <row r="98" spans="1:26" ht="12" customHeight="1">
      <c r="A98" s="345"/>
      <c r="B98" s="346"/>
      <c r="C98" s="346"/>
      <c r="D98" s="346"/>
      <c r="E98" s="347"/>
      <c r="G98" s="9"/>
      <c r="J98" s="9"/>
      <c r="K98" s="9"/>
      <c r="L98" s="9"/>
      <c r="M98" s="9"/>
      <c r="Y98" s="9"/>
      <c r="Z98" s="9"/>
    </row>
    <row r="99" spans="1:26" ht="12" customHeight="1">
      <c r="A99" s="345"/>
      <c r="B99" s="346"/>
      <c r="C99" s="346"/>
      <c r="D99" s="346"/>
      <c r="E99" s="347"/>
      <c r="G99" s="9"/>
      <c r="I99" s="90"/>
      <c r="J99" s="9"/>
      <c r="K99" s="9"/>
      <c r="L99" s="9"/>
      <c r="M99" s="9"/>
      <c r="Y99" s="9"/>
      <c r="Z99" s="9"/>
    </row>
    <row r="100" spans="1:26" ht="12" customHeight="1">
      <c r="A100" s="345"/>
      <c r="B100" s="346"/>
      <c r="C100" s="346"/>
      <c r="D100" s="346"/>
      <c r="E100" s="347"/>
      <c r="G100" s="9"/>
      <c r="J100" s="9"/>
      <c r="K100" s="9"/>
      <c r="L100" s="9"/>
      <c r="M100" s="9"/>
      <c r="Y100" s="9"/>
      <c r="Z100" s="9"/>
    </row>
    <row r="101" spans="1:26" ht="12" customHeight="1" thickBot="1">
      <c r="A101" s="348"/>
      <c r="B101" s="349"/>
      <c r="C101" s="349"/>
      <c r="D101" s="349"/>
      <c r="E101" s="350"/>
      <c r="G101" s="9"/>
      <c r="J101" s="9"/>
      <c r="K101" s="9"/>
      <c r="L101" s="9"/>
      <c r="M101" s="9"/>
      <c r="Y101" s="9"/>
      <c r="Z101" s="9"/>
    </row>
    <row r="102" spans="1:26" ht="12" customHeight="1">
      <c r="A102" s="299"/>
      <c r="B102" s="299"/>
      <c r="C102" s="299"/>
      <c r="D102" s="299"/>
      <c r="E102" s="299"/>
      <c r="G102" s="9"/>
      <c r="J102" s="9"/>
      <c r="K102" s="9"/>
      <c r="L102" s="9"/>
      <c r="M102" s="9"/>
      <c r="Y102" s="9"/>
      <c r="Z102" s="9"/>
    </row>
    <row r="103" spans="1:24" s="16" customFormat="1" ht="12.75">
      <c r="A103"/>
      <c r="B103"/>
      <c r="C103"/>
      <c r="D103"/>
      <c r="E103"/>
      <c r="F103" s="98"/>
      <c r="G103" s="98"/>
      <c r="H103" s="98"/>
      <c r="I103" s="98"/>
      <c r="J103" s="98"/>
      <c r="K103" s="98"/>
      <c r="L103" s="98"/>
      <c r="M103" s="98"/>
      <c r="N103" s="98"/>
      <c r="O103" s="98"/>
      <c r="P103" s="98"/>
      <c r="Q103" s="98"/>
      <c r="R103" s="98"/>
      <c r="S103" s="98"/>
      <c r="T103" s="98"/>
      <c r="U103" s="98"/>
      <c r="V103" s="98"/>
      <c r="W103" s="98"/>
      <c r="X103" s="98"/>
    </row>
    <row r="104" spans="6:23" s="16" customFormat="1" ht="18" customHeight="1" thickBot="1">
      <c r="F104" s="9"/>
      <c r="G104" s="10"/>
      <c r="H104" s="9"/>
      <c r="I104" s="99"/>
      <c r="J104" s="100"/>
      <c r="K104" s="10"/>
      <c r="L104" s="10"/>
      <c r="M104" s="10"/>
      <c r="N104" s="9"/>
      <c r="O104" s="9"/>
      <c r="P104" s="9"/>
      <c r="Q104" s="9"/>
      <c r="R104" s="9"/>
      <c r="S104" s="9"/>
      <c r="T104" s="9"/>
      <c r="U104" s="9"/>
      <c r="V104" s="9"/>
      <c r="W104" s="101"/>
    </row>
    <row r="105" spans="1:26" ht="34.5" customHeight="1">
      <c r="A105" s="401" t="s">
        <v>126</v>
      </c>
      <c r="B105" s="402"/>
      <c r="C105" s="402"/>
      <c r="D105" s="402"/>
      <c r="E105" s="402"/>
      <c r="F105" s="403"/>
      <c r="G105" s="99"/>
      <c r="H105" s="99"/>
      <c r="I105" s="99"/>
      <c r="J105" s="89"/>
      <c r="K105" s="9"/>
      <c r="L105" s="342" t="s">
        <v>34</v>
      </c>
      <c r="M105" s="343"/>
      <c r="N105" s="343"/>
      <c r="O105" s="343"/>
      <c r="P105" s="343"/>
      <c r="Q105" s="343"/>
      <c r="R105" s="343"/>
      <c r="S105" s="343"/>
      <c r="T105" s="343"/>
      <c r="U105" s="343"/>
      <c r="V105" s="343"/>
      <c r="W105" s="343"/>
      <c r="X105" s="344"/>
      <c r="Y105" s="9"/>
      <c r="Z105" s="9"/>
    </row>
    <row r="106" spans="1:26" ht="34.5" customHeight="1" hidden="1">
      <c r="A106" s="102" t="s">
        <v>17</v>
      </c>
      <c r="B106" s="103"/>
      <c r="C106" s="103"/>
      <c r="D106" s="261" t="s">
        <v>44</v>
      </c>
      <c r="E106" s="261" t="s">
        <v>19</v>
      </c>
      <c r="F106" s="104" t="s">
        <v>45</v>
      </c>
      <c r="G106" s="89"/>
      <c r="H106" s="89"/>
      <c r="I106" s="89"/>
      <c r="J106" s="100"/>
      <c r="K106" s="9"/>
      <c r="L106" s="105" t="s">
        <v>62</v>
      </c>
      <c r="M106" s="106"/>
      <c r="N106" s="106"/>
      <c r="O106" s="106"/>
      <c r="P106" s="106"/>
      <c r="Q106" s="106"/>
      <c r="R106" s="106"/>
      <c r="S106" s="106"/>
      <c r="T106" s="106"/>
      <c r="U106" s="106"/>
      <c r="V106" s="106"/>
      <c r="W106" s="106"/>
      <c r="X106" s="106"/>
      <c r="Y106" s="107"/>
      <c r="Z106" s="9"/>
    </row>
    <row r="107" spans="1:26" ht="45">
      <c r="A107" s="102" t="s">
        <v>17</v>
      </c>
      <c r="B107" s="404" t="s">
        <v>10</v>
      </c>
      <c r="C107" s="404"/>
      <c r="D107" s="261" t="s">
        <v>96</v>
      </c>
      <c r="E107" s="261" t="s">
        <v>44</v>
      </c>
      <c r="F107" s="108" t="s">
        <v>101</v>
      </c>
      <c r="G107" s="89"/>
      <c r="H107" s="89"/>
      <c r="I107" s="89"/>
      <c r="J107" s="9"/>
      <c r="L107" s="405" t="s">
        <v>104</v>
      </c>
      <c r="M107" s="406"/>
      <c r="N107" s="406"/>
      <c r="O107" s="406"/>
      <c r="P107" s="406"/>
      <c r="Q107" s="406"/>
      <c r="R107" s="406"/>
      <c r="S107" s="406"/>
      <c r="T107" s="406"/>
      <c r="U107" s="406"/>
      <c r="V107" s="406"/>
      <c r="W107" s="406"/>
      <c r="X107" s="407"/>
      <c r="Y107" s="9"/>
      <c r="Z107" s="9"/>
    </row>
    <row r="108" spans="1:26" ht="11.25">
      <c r="A108" s="109"/>
      <c r="B108" s="412"/>
      <c r="C108" s="412"/>
      <c r="D108" s="110"/>
      <c r="E108" s="110"/>
      <c r="F108" s="266"/>
      <c r="G108" s="9"/>
      <c r="J108" s="9"/>
      <c r="L108" s="408"/>
      <c r="M108" s="406"/>
      <c r="N108" s="406"/>
      <c r="O108" s="406"/>
      <c r="P108" s="406"/>
      <c r="Q108" s="406"/>
      <c r="R108" s="406"/>
      <c r="S108" s="406"/>
      <c r="T108" s="406"/>
      <c r="U108" s="406"/>
      <c r="V108" s="406"/>
      <c r="W108" s="406"/>
      <c r="X108" s="407"/>
      <c r="Y108" s="9"/>
      <c r="Z108" s="9"/>
    </row>
    <row r="109" spans="1:26" ht="11.25">
      <c r="A109" s="109"/>
      <c r="B109" s="412"/>
      <c r="C109" s="412"/>
      <c r="D109" s="110"/>
      <c r="E109" s="110"/>
      <c r="F109" s="266"/>
      <c r="G109" s="9"/>
      <c r="J109" s="9"/>
      <c r="L109" s="408"/>
      <c r="M109" s="406"/>
      <c r="N109" s="406"/>
      <c r="O109" s="406"/>
      <c r="P109" s="406"/>
      <c r="Q109" s="406"/>
      <c r="R109" s="406"/>
      <c r="S109" s="406"/>
      <c r="T109" s="406"/>
      <c r="U109" s="406"/>
      <c r="V109" s="406"/>
      <c r="W109" s="406"/>
      <c r="X109" s="407"/>
      <c r="Y109" s="9"/>
      <c r="Z109" s="9"/>
    </row>
    <row r="110" spans="1:26" ht="13.5" customHeight="1">
      <c r="A110" s="109"/>
      <c r="B110" s="412"/>
      <c r="C110" s="412"/>
      <c r="D110" s="110"/>
      <c r="E110" s="110"/>
      <c r="F110" s="266"/>
      <c r="G110" s="9"/>
      <c r="J110" s="9"/>
      <c r="L110" s="408"/>
      <c r="M110" s="406"/>
      <c r="N110" s="406"/>
      <c r="O110" s="406"/>
      <c r="P110" s="406"/>
      <c r="Q110" s="406"/>
      <c r="R110" s="406"/>
      <c r="S110" s="406"/>
      <c r="T110" s="406"/>
      <c r="U110" s="406"/>
      <c r="V110" s="406"/>
      <c r="W110" s="406"/>
      <c r="X110" s="407"/>
      <c r="Y110" s="9"/>
      <c r="Z110" s="9"/>
    </row>
    <row r="111" spans="1:26" ht="13.5" customHeight="1">
      <c r="A111" s="109"/>
      <c r="B111" s="412"/>
      <c r="C111" s="412"/>
      <c r="D111" s="110"/>
      <c r="E111" s="110"/>
      <c r="F111" s="266"/>
      <c r="G111" s="9"/>
      <c r="J111" s="9"/>
      <c r="L111" s="408"/>
      <c r="M111" s="406"/>
      <c r="N111" s="406"/>
      <c r="O111" s="406"/>
      <c r="P111" s="406"/>
      <c r="Q111" s="406"/>
      <c r="R111" s="406"/>
      <c r="S111" s="406"/>
      <c r="T111" s="406"/>
      <c r="U111" s="406"/>
      <c r="V111" s="406"/>
      <c r="W111" s="406"/>
      <c r="X111" s="407"/>
      <c r="Y111" s="9"/>
      <c r="Z111" s="9"/>
    </row>
    <row r="112" spans="1:26" ht="13.5" customHeight="1">
      <c r="A112" s="109"/>
      <c r="B112" s="412"/>
      <c r="C112" s="412"/>
      <c r="D112" s="110"/>
      <c r="E112" s="110"/>
      <c r="F112" s="266"/>
      <c r="G112" s="9"/>
      <c r="J112" s="9"/>
      <c r="L112" s="408"/>
      <c r="M112" s="406"/>
      <c r="N112" s="406"/>
      <c r="O112" s="406"/>
      <c r="P112" s="406"/>
      <c r="Q112" s="406"/>
      <c r="R112" s="406"/>
      <c r="S112" s="406"/>
      <c r="T112" s="406"/>
      <c r="U112" s="406"/>
      <c r="V112" s="406"/>
      <c r="W112" s="406"/>
      <c r="X112" s="407"/>
      <c r="Y112" s="9"/>
      <c r="Z112" s="9"/>
    </row>
    <row r="113" spans="1:26" ht="13.5" customHeight="1">
      <c r="A113" s="109"/>
      <c r="B113" s="412"/>
      <c r="C113" s="412"/>
      <c r="D113" s="110"/>
      <c r="E113" s="110"/>
      <c r="F113" s="266"/>
      <c r="G113" s="9"/>
      <c r="J113" s="9"/>
      <c r="L113" s="408"/>
      <c r="M113" s="406"/>
      <c r="N113" s="406"/>
      <c r="O113" s="406"/>
      <c r="P113" s="406"/>
      <c r="Q113" s="406"/>
      <c r="R113" s="406"/>
      <c r="S113" s="406"/>
      <c r="T113" s="406"/>
      <c r="U113" s="406"/>
      <c r="V113" s="406"/>
      <c r="W113" s="406"/>
      <c r="X113" s="407"/>
      <c r="Y113" s="9"/>
      <c r="Z113" s="9"/>
    </row>
    <row r="114" spans="1:26" ht="13.5" customHeight="1" hidden="1">
      <c r="A114" s="109"/>
      <c r="B114" s="412"/>
      <c r="C114" s="412"/>
      <c r="D114" s="110"/>
      <c r="E114" s="110"/>
      <c r="F114" s="266"/>
      <c r="G114" s="9"/>
      <c r="J114" s="9"/>
      <c r="L114" s="408"/>
      <c r="M114" s="406"/>
      <c r="N114" s="406"/>
      <c r="O114" s="406"/>
      <c r="P114" s="406"/>
      <c r="Q114" s="406"/>
      <c r="R114" s="406"/>
      <c r="S114" s="406"/>
      <c r="T114" s="406"/>
      <c r="U114" s="406"/>
      <c r="V114" s="406"/>
      <c r="W114" s="406"/>
      <c r="X114" s="407"/>
      <c r="Y114" s="9"/>
      <c r="Z114" s="9"/>
    </row>
    <row r="115" spans="1:26" ht="13.5" customHeight="1" hidden="1">
      <c r="A115" s="109"/>
      <c r="B115" s="412"/>
      <c r="C115" s="412"/>
      <c r="D115" s="110"/>
      <c r="E115" s="110"/>
      <c r="F115" s="266"/>
      <c r="G115" s="9"/>
      <c r="J115" s="9"/>
      <c r="L115" s="408"/>
      <c r="M115" s="406"/>
      <c r="N115" s="406"/>
      <c r="O115" s="406"/>
      <c r="P115" s="406"/>
      <c r="Q115" s="406"/>
      <c r="R115" s="406"/>
      <c r="S115" s="406"/>
      <c r="T115" s="406"/>
      <c r="U115" s="406"/>
      <c r="V115" s="406"/>
      <c r="W115" s="406"/>
      <c r="X115" s="407"/>
      <c r="Y115" s="9"/>
      <c r="Z115" s="9"/>
    </row>
    <row r="116" spans="1:26" ht="13.5" customHeight="1" hidden="1">
      <c r="A116" s="109"/>
      <c r="B116" s="412"/>
      <c r="C116" s="412"/>
      <c r="D116" s="110"/>
      <c r="E116" s="110"/>
      <c r="F116" s="266"/>
      <c r="G116" s="9"/>
      <c r="J116" s="9"/>
      <c r="L116" s="408"/>
      <c r="M116" s="406"/>
      <c r="N116" s="406"/>
      <c r="O116" s="406"/>
      <c r="P116" s="406"/>
      <c r="Q116" s="406"/>
      <c r="R116" s="406"/>
      <c r="S116" s="406"/>
      <c r="T116" s="406"/>
      <c r="U116" s="406"/>
      <c r="V116" s="406"/>
      <c r="W116" s="406"/>
      <c r="X116" s="407"/>
      <c r="Y116" s="9"/>
      <c r="Z116" s="9"/>
    </row>
    <row r="117" spans="1:26" ht="13.5" customHeight="1" hidden="1">
      <c r="A117" s="109"/>
      <c r="B117" s="412"/>
      <c r="C117" s="412"/>
      <c r="D117" s="110"/>
      <c r="E117" s="110"/>
      <c r="F117" s="266"/>
      <c r="G117" s="9"/>
      <c r="J117" s="9"/>
      <c r="L117" s="408"/>
      <c r="M117" s="406"/>
      <c r="N117" s="406"/>
      <c r="O117" s="406"/>
      <c r="P117" s="406"/>
      <c r="Q117" s="406"/>
      <c r="R117" s="406"/>
      <c r="S117" s="406"/>
      <c r="T117" s="406"/>
      <c r="U117" s="406"/>
      <c r="V117" s="406"/>
      <c r="W117" s="406"/>
      <c r="X117" s="407"/>
      <c r="Y117" s="9"/>
      <c r="Z117" s="9"/>
    </row>
    <row r="118" spans="1:26" ht="13.5" customHeight="1">
      <c r="A118" s="109"/>
      <c r="B118" s="412"/>
      <c r="C118" s="412"/>
      <c r="D118" s="110"/>
      <c r="E118" s="110"/>
      <c r="F118" s="266"/>
      <c r="G118" s="9"/>
      <c r="J118" s="9"/>
      <c r="L118" s="408"/>
      <c r="M118" s="406"/>
      <c r="N118" s="406"/>
      <c r="O118" s="406"/>
      <c r="P118" s="406"/>
      <c r="Q118" s="406"/>
      <c r="R118" s="406"/>
      <c r="S118" s="406"/>
      <c r="T118" s="406"/>
      <c r="U118" s="406"/>
      <c r="V118" s="406"/>
      <c r="W118" s="406"/>
      <c r="X118" s="407"/>
      <c r="Y118" s="9"/>
      <c r="Z118" s="9"/>
    </row>
    <row r="119" spans="1:26" ht="13.5" customHeight="1">
      <c r="A119" s="109"/>
      <c r="B119" s="412"/>
      <c r="C119" s="412"/>
      <c r="D119" s="110"/>
      <c r="E119" s="110"/>
      <c r="F119" s="266"/>
      <c r="G119" s="9"/>
      <c r="J119" s="9"/>
      <c r="L119" s="408"/>
      <c r="M119" s="406"/>
      <c r="N119" s="406"/>
      <c r="O119" s="406"/>
      <c r="P119" s="406"/>
      <c r="Q119" s="406"/>
      <c r="R119" s="406"/>
      <c r="S119" s="406"/>
      <c r="T119" s="406"/>
      <c r="U119" s="406"/>
      <c r="V119" s="406"/>
      <c r="W119" s="406"/>
      <c r="X119" s="407"/>
      <c r="Y119" s="9"/>
      <c r="Z119" s="9"/>
    </row>
    <row r="120" spans="1:26" ht="13.5" customHeight="1">
      <c r="A120" s="109"/>
      <c r="B120" s="412"/>
      <c r="C120" s="412"/>
      <c r="D120" s="110"/>
      <c r="E120" s="110"/>
      <c r="F120" s="266"/>
      <c r="G120" s="9"/>
      <c r="J120" s="9"/>
      <c r="L120" s="408"/>
      <c r="M120" s="406"/>
      <c r="N120" s="406"/>
      <c r="O120" s="406"/>
      <c r="P120" s="406"/>
      <c r="Q120" s="406"/>
      <c r="R120" s="406"/>
      <c r="S120" s="406"/>
      <c r="T120" s="406"/>
      <c r="U120" s="406"/>
      <c r="V120" s="406"/>
      <c r="W120" s="406"/>
      <c r="X120" s="407"/>
      <c r="Y120" s="9"/>
      <c r="Z120" s="9"/>
    </row>
    <row r="121" spans="1:26" ht="13.5" customHeight="1">
      <c r="A121" s="109"/>
      <c r="B121" s="412"/>
      <c r="C121" s="412"/>
      <c r="D121" s="110"/>
      <c r="E121" s="110"/>
      <c r="F121" s="266"/>
      <c r="G121" s="9"/>
      <c r="J121" s="9"/>
      <c r="L121" s="408"/>
      <c r="M121" s="406"/>
      <c r="N121" s="406"/>
      <c r="O121" s="406"/>
      <c r="P121" s="406"/>
      <c r="Q121" s="406"/>
      <c r="R121" s="406"/>
      <c r="S121" s="406"/>
      <c r="T121" s="406"/>
      <c r="U121" s="406"/>
      <c r="V121" s="406"/>
      <c r="W121" s="406"/>
      <c r="X121" s="407"/>
      <c r="Y121" s="9"/>
      <c r="Z121" s="9"/>
    </row>
    <row r="122" spans="1:26" ht="13.5" customHeight="1">
      <c r="A122" s="109"/>
      <c r="B122" s="412"/>
      <c r="C122" s="412"/>
      <c r="D122" s="110"/>
      <c r="E122" s="110"/>
      <c r="F122" s="266"/>
      <c r="G122" s="9"/>
      <c r="J122" s="9"/>
      <c r="L122" s="408"/>
      <c r="M122" s="406"/>
      <c r="N122" s="406"/>
      <c r="O122" s="406"/>
      <c r="P122" s="406"/>
      <c r="Q122" s="406"/>
      <c r="R122" s="406"/>
      <c r="S122" s="406"/>
      <c r="T122" s="406"/>
      <c r="U122" s="406"/>
      <c r="V122" s="406"/>
      <c r="W122" s="406"/>
      <c r="X122" s="407"/>
      <c r="Y122" s="9"/>
      <c r="Z122" s="9"/>
    </row>
    <row r="123" spans="1:26" ht="13.5" customHeight="1">
      <c r="A123" s="109"/>
      <c r="B123" s="412"/>
      <c r="C123" s="412"/>
      <c r="D123" s="110"/>
      <c r="E123" s="110"/>
      <c r="F123" s="266"/>
      <c r="G123" s="9"/>
      <c r="J123" s="9"/>
      <c r="L123" s="408"/>
      <c r="M123" s="406"/>
      <c r="N123" s="406"/>
      <c r="O123" s="406"/>
      <c r="P123" s="406"/>
      <c r="Q123" s="406"/>
      <c r="R123" s="406"/>
      <c r="S123" s="406"/>
      <c r="T123" s="406"/>
      <c r="U123" s="406"/>
      <c r="V123" s="406"/>
      <c r="W123" s="406"/>
      <c r="X123" s="407"/>
      <c r="Y123" s="9"/>
      <c r="Z123" s="9"/>
    </row>
    <row r="124" spans="1:26" ht="13.5" customHeight="1">
      <c r="A124" s="109"/>
      <c r="B124" s="412"/>
      <c r="C124" s="412"/>
      <c r="D124" s="110"/>
      <c r="E124" s="110"/>
      <c r="F124" s="266"/>
      <c r="G124" s="9"/>
      <c r="J124" s="9"/>
      <c r="L124" s="408"/>
      <c r="M124" s="406"/>
      <c r="N124" s="406"/>
      <c r="O124" s="406"/>
      <c r="P124" s="406"/>
      <c r="Q124" s="406"/>
      <c r="R124" s="406"/>
      <c r="S124" s="406"/>
      <c r="T124" s="406"/>
      <c r="U124" s="406"/>
      <c r="V124" s="406"/>
      <c r="W124" s="406"/>
      <c r="X124" s="407"/>
      <c r="Y124" s="9"/>
      <c r="Z124" s="9"/>
    </row>
    <row r="125" spans="1:26" ht="13.5" customHeight="1">
      <c r="A125" s="109"/>
      <c r="B125" s="412"/>
      <c r="C125" s="412"/>
      <c r="D125" s="110"/>
      <c r="E125" s="110"/>
      <c r="F125" s="266"/>
      <c r="G125" s="9"/>
      <c r="J125" s="9"/>
      <c r="L125" s="408"/>
      <c r="M125" s="406"/>
      <c r="N125" s="406"/>
      <c r="O125" s="406"/>
      <c r="P125" s="406"/>
      <c r="Q125" s="406"/>
      <c r="R125" s="406"/>
      <c r="S125" s="406"/>
      <c r="T125" s="406"/>
      <c r="U125" s="406"/>
      <c r="V125" s="406"/>
      <c r="W125" s="406"/>
      <c r="X125" s="407"/>
      <c r="Y125" s="9"/>
      <c r="Z125" s="9"/>
    </row>
    <row r="126" spans="1:26" ht="13.5" customHeight="1">
      <c r="A126" s="109"/>
      <c r="B126" s="412"/>
      <c r="C126" s="412"/>
      <c r="D126" s="110"/>
      <c r="E126" s="110"/>
      <c r="F126" s="266"/>
      <c r="G126" s="9"/>
      <c r="J126" s="9"/>
      <c r="L126" s="408"/>
      <c r="M126" s="406"/>
      <c r="N126" s="406"/>
      <c r="O126" s="406"/>
      <c r="P126" s="406"/>
      <c r="Q126" s="406"/>
      <c r="R126" s="406"/>
      <c r="S126" s="406"/>
      <c r="T126" s="406"/>
      <c r="U126" s="406"/>
      <c r="V126" s="406"/>
      <c r="W126" s="406"/>
      <c r="X126" s="407"/>
      <c r="Y126" s="9"/>
      <c r="Z126" s="9"/>
    </row>
    <row r="127" spans="1:26" ht="13.5" customHeight="1">
      <c r="A127" s="109"/>
      <c r="B127" s="412"/>
      <c r="C127" s="412"/>
      <c r="D127" s="110"/>
      <c r="E127" s="110"/>
      <c r="F127" s="266"/>
      <c r="G127" s="9"/>
      <c r="J127" s="9"/>
      <c r="L127" s="408"/>
      <c r="M127" s="406"/>
      <c r="N127" s="406"/>
      <c r="O127" s="406"/>
      <c r="P127" s="406"/>
      <c r="Q127" s="406"/>
      <c r="R127" s="406"/>
      <c r="S127" s="406"/>
      <c r="T127" s="406"/>
      <c r="U127" s="406"/>
      <c r="V127" s="406"/>
      <c r="W127" s="406"/>
      <c r="X127" s="407"/>
      <c r="Y127" s="9"/>
      <c r="Z127" s="9"/>
    </row>
    <row r="128" spans="1:26" ht="23.25" customHeight="1" thickBot="1">
      <c r="A128" s="14" t="s">
        <v>36</v>
      </c>
      <c r="B128" s="413"/>
      <c r="C128" s="413"/>
      <c r="D128" s="260"/>
      <c r="E128" s="260"/>
      <c r="F128" s="267">
        <f>SUM(F108:F127)</f>
        <v>0</v>
      </c>
      <c r="G128" s="9"/>
      <c r="J128" s="87"/>
      <c r="K128" s="87"/>
      <c r="L128" s="409"/>
      <c r="M128" s="410"/>
      <c r="N128" s="410"/>
      <c r="O128" s="410"/>
      <c r="P128" s="410"/>
      <c r="Q128" s="410"/>
      <c r="R128" s="410"/>
      <c r="S128" s="410"/>
      <c r="T128" s="410"/>
      <c r="U128" s="410"/>
      <c r="V128" s="410"/>
      <c r="W128" s="410"/>
      <c r="X128" s="411"/>
      <c r="Y128" s="9"/>
      <c r="Z128" s="9"/>
    </row>
    <row r="129" spans="6:26" ht="11.25">
      <c r="F129" s="87"/>
      <c r="G129" s="87"/>
      <c r="H129" s="87"/>
      <c r="I129" s="87"/>
      <c r="J129" s="111"/>
      <c r="K129" s="111"/>
      <c r="L129" s="112"/>
      <c r="M129" s="87"/>
      <c r="N129" s="87"/>
      <c r="O129" s="87"/>
      <c r="P129" s="87"/>
      <c r="Q129" s="87"/>
      <c r="R129" s="87"/>
      <c r="S129" s="414"/>
      <c r="T129" s="414"/>
      <c r="U129" s="113"/>
      <c r="V129" s="113"/>
      <c r="W129" s="114"/>
      <c r="Y129" s="9"/>
      <c r="Z129" s="9"/>
    </row>
    <row r="130" spans="6:26" ht="18" customHeight="1" thickBot="1">
      <c r="F130" s="111"/>
      <c r="G130" s="111"/>
      <c r="H130" s="111"/>
      <c r="I130" s="111"/>
      <c r="J130" s="99"/>
      <c r="K130" s="9"/>
      <c r="L130" s="111"/>
      <c r="M130" s="111"/>
      <c r="N130" s="111"/>
      <c r="O130" s="111"/>
      <c r="P130" s="111"/>
      <c r="Q130" s="111"/>
      <c r="R130" s="111"/>
      <c r="S130" s="111"/>
      <c r="T130" s="115"/>
      <c r="U130" s="115"/>
      <c r="V130" s="115"/>
      <c r="W130" s="101"/>
      <c r="Y130" s="9"/>
      <c r="Z130" s="9"/>
    </row>
    <row r="131" spans="1:26" ht="37.5" customHeight="1">
      <c r="A131" s="401" t="s">
        <v>20</v>
      </c>
      <c r="B131" s="402"/>
      <c r="C131" s="402"/>
      <c r="D131" s="402"/>
      <c r="E131" s="402"/>
      <c r="F131" s="403"/>
      <c r="G131" s="99"/>
      <c r="H131" s="99"/>
      <c r="I131" s="99"/>
      <c r="J131" s="89"/>
      <c r="K131" s="9"/>
      <c r="L131" s="351" t="s">
        <v>35</v>
      </c>
      <c r="M131" s="352"/>
      <c r="N131" s="352"/>
      <c r="O131" s="352"/>
      <c r="P131" s="352"/>
      <c r="Q131" s="352"/>
      <c r="R131" s="352"/>
      <c r="S131" s="352"/>
      <c r="T131" s="352"/>
      <c r="U131" s="352"/>
      <c r="V131" s="352"/>
      <c r="W131" s="352"/>
      <c r="X131" s="415"/>
      <c r="Y131" s="9"/>
      <c r="Z131" s="9"/>
    </row>
    <row r="132" spans="1:26" ht="37.5" customHeight="1" hidden="1">
      <c r="A132" s="339" t="s">
        <v>21</v>
      </c>
      <c r="B132" s="340"/>
      <c r="C132" s="340"/>
      <c r="D132" s="340"/>
      <c r="E132" s="462"/>
      <c r="F132" s="104" t="s">
        <v>19</v>
      </c>
      <c r="G132" s="89"/>
      <c r="H132" s="89"/>
      <c r="I132" s="89"/>
      <c r="J132" s="89"/>
      <c r="K132" s="89"/>
      <c r="L132" s="459"/>
      <c r="M132" s="460"/>
      <c r="N132" s="460"/>
      <c r="O132" s="460"/>
      <c r="P132" s="460"/>
      <c r="Q132" s="460"/>
      <c r="R132" s="460"/>
      <c r="S132" s="460"/>
      <c r="T132" s="460"/>
      <c r="U132" s="460"/>
      <c r="V132" s="460"/>
      <c r="W132" s="460"/>
      <c r="X132" s="461"/>
      <c r="Y132" s="9"/>
      <c r="Z132" s="9"/>
    </row>
    <row r="133" spans="1:26" ht="12.75" customHeight="1">
      <c r="A133" s="416" t="s">
        <v>21</v>
      </c>
      <c r="B133" s="417"/>
      <c r="C133" s="417"/>
      <c r="D133" s="417"/>
      <c r="E133" s="417"/>
      <c r="F133" s="117" t="s">
        <v>101</v>
      </c>
      <c r="G133" s="89"/>
      <c r="H133" s="89"/>
      <c r="I133" s="89"/>
      <c r="J133" s="118"/>
      <c r="K133" s="9"/>
      <c r="L133" s="418" t="s">
        <v>190</v>
      </c>
      <c r="M133" s="419"/>
      <c r="N133" s="419"/>
      <c r="O133" s="419"/>
      <c r="P133" s="419"/>
      <c r="Q133" s="419"/>
      <c r="R133" s="419"/>
      <c r="S133" s="419"/>
      <c r="T133" s="419"/>
      <c r="U133" s="419"/>
      <c r="V133" s="419"/>
      <c r="W133" s="419"/>
      <c r="X133" s="420"/>
      <c r="Y133" s="9"/>
      <c r="Z133" s="9"/>
    </row>
    <row r="134" spans="1:26" ht="12.75" customHeight="1">
      <c r="A134" s="427"/>
      <c r="B134" s="428"/>
      <c r="C134" s="428"/>
      <c r="D134" s="428"/>
      <c r="E134" s="428"/>
      <c r="F134" s="119"/>
      <c r="G134" s="118"/>
      <c r="H134" s="118"/>
      <c r="I134" s="118"/>
      <c r="J134" s="118"/>
      <c r="K134" s="9"/>
      <c r="L134" s="421"/>
      <c r="M134" s="422"/>
      <c r="N134" s="422"/>
      <c r="O134" s="422"/>
      <c r="P134" s="422"/>
      <c r="Q134" s="422"/>
      <c r="R134" s="422"/>
      <c r="S134" s="422"/>
      <c r="T134" s="422"/>
      <c r="U134" s="422"/>
      <c r="V134" s="422"/>
      <c r="W134" s="422"/>
      <c r="X134" s="423"/>
      <c r="Y134" s="9"/>
      <c r="Z134" s="9"/>
    </row>
    <row r="135" spans="1:26" ht="12.75" customHeight="1">
      <c r="A135" s="427"/>
      <c r="B135" s="428"/>
      <c r="C135" s="428"/>
      <c r="D135" s="428"/>
      <c r="E135" s="428"/>
      <c r="F135" s="119"/>
      <c r="G135" s="89"/>
      <c r="H135" s="118"/>
      <c r="I135" s="118"/>
      <c r="J135" s="118"/>
      <c r="K135" s="9"/>
      <c r="L135" s="421"/>
      <c r="M135" s="422"/>
      <c r="N135" s="422"/>
      <c r="O135" s="422"/>
      <c r="P135" s="422"/>
      <c r="Q135" s="422"/>
      <c r="R135" s="422"/>
      <c r="S135" s="422"/>
      <c r="T135" s="422"/>
      <c r="U135" s="422"/>
      <c r="V135" s="422"/>
      <c r="W135" s="422"/>
      <c r="X135" s="423"/>
      <c r="Y135" s="9"/>
      <c r="Z135" s="9"/>
    </row>
    <row r="136" spans="1:26" ht="12.75" customHeight="1">
      <c r="A136" s="427"/>
      <c r="B136" s="428"/>
      <c r="C136" s="428"/>
      <c r="D136" s="428"/>
      <c r="E136" s="428"/>
      <c r="F136" s="119"/>
      <c r="G136" s="118"/>
      <c r="H136" s="118"/>
      <c r="I136" s="118"/>
      <c r="J136" s="118"/>
      <c r="K136" s="9"/>
      <c r="L136" s="421"/>
      <c r="M136" s="422"/>
      <c r="N136" s="422"/>
      <c r="O136" s="422"/>
      <c r="P136" s="422"/>
      <c r="Q136" s="422"/>
      <c r="R136" s="422"/>
      <c r="S136" s="422"/>
      <c r="T136" s="422"/>
      <c r="U136" s="422"/>
      <c r="V136" s="422"/>
      <c r="W136" s="422"/>
      <c r="X136" s="423"/>
      <c r="Y136" s="9"/>
      <c r="Z136" s="9"/>
    </row>
    <row r="137" spans="1:26" ht="13.5" customHeight="1">
      <c r="A137" s="427"/>
      <c r="B137" s="428"/>
      <c r="C137" s="428"/>
      <c r="D137" s="428"/>
      <c r="E137" s="428"/>
      <c r="F137" s="119"/>
      <c r="G137" s="89"/>
      <c r="H137" s="118"/>
      <c r="I137" s="118"/>
      <c r="J137" s="118"/>
      <c r="K137" s="9"/>
      <c r="L137" s="421"/>
      <c r="M137" s="422"/>
      <c r="N137" s="422"/>
      <c r="O137" s="422"/>
      <c r="P137" s="422"/>
      <c r="Q137" s="422"/>
      <c r="R137" s="422"/>
      <c r="S137" s="422"/>
      <c r="T137" s="422"/>
      <c r="U137" s="422"/>
      <c r="V137" s="422"/>
      <c r="W137" s="422"/>
      <c r="X137" s="423"/>
      <c r="Y137" s="9"/>
      <c r="Z137" s="9"/>
    </row>
    <row r="138" spans="1:26" ht="13.5" customHeight="1">
      <c r="A138" s="427"/>
      <c r="B138" s="428"/>
      <c r="C138" s="428"/>
      <c r="D138" s="428"/>
      <c r="E138" s="428"/>
      <c r="F138" s="119"/>
      <c r="G138" s="118"/>
      <c r="H138" s="118"/>
      <c r="I138" s="118"/>
      <c r="J138" s="118"/>
      <c r="K138" s="9"/>
      <c r="L138" s="421"/>
      <c r="M138" s="422"/>
      <c r="N138" s="422"/>
      <c r="O138" s="422"/>
      <c r="P138" s="422"/>
      <c r="Q138" s="422"/>
      <c r="R138" s="422"/>
      <c r="S138" s="422"/>
      <c r="T138" s="422"/>
      <c r="U138" s="422"/>
      <c r="V138" s="422"/>
      <c r="W138" s="422"/>
      <c r="X138" s="423"/>
      <c r="Y138" s="9"/>
      <c r="Z138" s="9"/>
    </row>
    <row r="139" spans="1:26" ht="13.5" customHeight="1">
      <c r="A139" s="427"/>
      <c r="B139" s="428"/>
      <c r="C139" s="428"/>
      <c r="D139" s="428"/>
      <c r="E139" s="428"/>
      <c r="F139" s="119"/>
      <c r="G139" s="89"/>
      <c r="H139" s="118"/>
      <c r="I139" s="118"/>
      <c r="J139" s="118"/>
      <c r="K139" s="9"/>
      <c r="L139" s="421"/>
      <c r="M139" s="422"/>
      <c r="N139" s="422"/>
      <c r="O139" s="422"/>
      <c r="P139" s="422"/>
      <c r="Q139" s="422"/>
      <c r="R139" s="422"/>
      <c r="S139" s="422"/>
      <c r="T139" s="422"/>
      <c r="U139" s="422"/>
      <c r="V139" s="422"/>
      <c r="W139" s="422"/>
      <c r="X139" s="423"/>
      <c r="Y139" s="9"/>
      <c r="Z139" s="9"/>
    </row>
    <row r="140" spans="1:26" ht="13.5" customHeight="1">
      <c r="A140" s="427"/>
      <c r="B140" s="428"/>
      <c r="C140" s="428"/>
      <c r="D140" s="428"/>
      <c r="E140" s="428"/>
      <c r="F140" s="119"/>
      <c r="G140" s="118"/>
      <c r="H140" s="118"/>
      <c r="I140" s="118"/>
      <c r="J140" s="118"/>
      <c r="K140" s="9"/>
      <c r="L140" s="421"/>
      <c r="M140" s="422"/>
      <c r="N140" s="422"/>
      <c r="O140" s="422"/>
      <c r="P140" s="422"/>
      <c r="Q140" s="422"/>
      <c r="R140" s="422"/>
      <c r="S140" s="422"/>
      <c r="T140" s="422"/>
      <c r="U140" s="422"/>
      <c r="V140" s="422"/>
      <c r="W140" s="422"/>
      <c r="X140" s="423"/>
      <c r="Y140" s="9"/>
      <c r="Z140" s="9"/>
    </row>
    <row r="141" spans="1:26" ht="13.5" customHeight="1">
      <c r="A141" s="427"/>
      <c r="B141" s="428"/>
      <c r="C141" s="428"/>
      <c r="D141" s="428"/>
      <c r="E141" s="428"/>
      <c r="F141" s="119"/>
      <c r="G141" s="89"/>
      <c r="H141" s="118"/>
      <c r="I141" s="118"/>
      <c r="J141" s="118"/>
      <c r="K141" s="9"/>
      <c r="L141" s="421"/>
      <c r="M141" s="422"/>
      <c r="N141" s="422"/>
      <c r="O141" s="422"/>
      <c r="P141" s="422"/>
      <c r="Q141" s="422"/>
      <c r="R141" s="422"/>
      <c r="S141" s="422"/>
      <c r="T141" s="422"/>
      <c r="U141" s="422"/>
      <c r="V141" s="422"/>
      <c r="W141" s="422"/>
      <c r="X141" s="423"/>
      <c r="Y141" s="9"/>
      <c r="Z141" s="9"/>
    </row>
    <row r="142" spans="1:26" ht="13.5" customHeight="1">
      <c r="A142" s="427"/>
      <c r="B142" s="428"/>
      <c r="C142" s="428"/>
      <c r="D142" s="428"/>
      <c r="E142" s="428"/>
      <c r="F142" s="119"/>
      <c r="G142" s="118"/>
      <c r="H142" s="118"/>
      <c r="I142" s="118"/>
      <c r="J142" s="118"/>
      <c r="K142" s="9"/>
      <c r="L142" s="421"/>
      <c r="M142" s="422"/>
      <c r="N142" s="422"/>
      <c r="O142" s="422"/>
      <c r="P142" s="422"/>
      <c r="Q142" s="422"/>
      <c r="R142" s="422"/>
      <c r="S142" s="422"/>
      <c r="T142" s="422"/>
      <c r="U142" s="422"/>
      <c r="V142" s="422"/>
      <c r="W142" s="422"/>
      <c r="X142" s="423"/>
      <c r="Y142" s="9"/>
      <c r="Z142" s="9"/>
    </row>
    <row r="143" spans="1:26" ht="13.5" customHeight="1" thickBot="1">
      <c r="A143" s="434" t="s">
        <v>36</v>
      </c>
      <c r="B143" s="435"/>
      <c r="C143" s="435"/>
      <c r="D143" s="435"/>
      <c r="E143" s="435"/>
      <c r="F143" s="144">
        <f>SUM(F134:F142)</f>
        <v>0</v>
      </c>
      <c r="G143" s="118"/>
      <c r="H143" s="118"/>
      <c r="I143" s="118"/>
      <c r="J143" s="118"/>
      <c r="K143" s="118"/>
      <c r="L143" s="424"/>
      <c r="M143" s="425"/>
      <c r="N143" s="425"/>
      <c r="O143" s="425"/>
      <c r="P143" s="425"/>
      <c r="Q143" s="425"/>
      <c r="R143" s="425"/>
      <c r="S143" s="425"/>
      <c r="T143" s="425"/>
      <c r="U143" s="425"/>
      <c r="V143" s="425"/>
      <c r="W143" s="425"/>
      <c r="X143" s="426"/>
      <c r="Y143" s="9"/>
      <c r="Z143" s="9"/>
    </row>
    <row r="144" spans="6:26" ht="11.25">
      <c r="F144" s="120"/>
      <c r="G144" s="118"/>
      <c r="H144" s="120"/>
      <c r="I144" s="120"/>
      <c r="J144" s="120"/>
      <c r="Y144" s="9"/>
      <c r="Z144" s="9"/>
    </row>
    <row r="145" spans="6:26" ht="11.25">
      <c r="F145" s="120"/>
      <c r="G145" s="118"/>
      <c r="H145" s="120"/>
      <c r="I145" s="120"/>
      <c r="J145" s="120"/>
      <c r="Y145" s="9"/>
      <c r="Z145" s="9"/>
    </row>
    <row r="146" spans="1:26" ht="15" customHeight="1" thickBot="1">
      <c r="A146" s="436" t="s">
        <v>91</v>
      </c>
      <c r="B146" s="436"/>
      <c r="C146" s="436"/>
      <c r="D146" s="436"/>
      <c r="E146" s="436"/>
      <c r="F146" s="436"/>
      <c r="G146" s="436"/>
      <c r="H146" s="436"/>
      <c r="I146" s="436"/>
      <c r="J146" s="436"/>
      <c r="K146" s="436"/>
      <c r="L146" s="436"/>
      <c r="M146" s="436"/>
      <c r="Y146" s="9"/>
      <c r="Z146" s="9"/>
    </row>
    <row r="147" spans="1:26" ht="15" customHeight="1">
      <c r="A147" s="437" t="s">
        <v>43</v>
      </c>
      <c r="B147" s="438"/>
      <c r="C147" s="438"/>
      <c r="D147" s="439"/>
      <c r="E147" s="263" t="s">
        <v>54</v>
      </c>
      <c r="F147" s="263" t="s">
        <v>47</v>
      </c>
      <c r="G147" s="263" t="s">
        <v>48</v>
      </c>
      <c r="H147" s="263" t="s">
        <v>49</v>
      </c>
      <c r="I147" s="263" t="s">
        <v>50</v>
      </c>
      <c r="J147" s="263" t="s">
        <v>51</v>
      </c>
      <c r="K147" s="443" t="s">
        <v>36</v>
      </c>
      <c r="L147" s="444"/>
      <c r="M147" s="445"/>
      <c r="Y147" s="9"/>
      <c r="Z147" s="9"/>
    </row>
    <row r="148" spans="1:26" ht="15" customHeight="1" thickBot="1">
      <c r="A148" s="440"/>
      <c r="B148" s="441"/>
      <c r="C148" s="441"/>
      <c r="D148" s="442"/>
      <c r="E148" s="259">
        <f aca="true" t="shared" si="5" ref="E148:J148">Q66</f>
        <v>0</v>
      </c>
      <c r="F148" s="259">
        <f t="shared" si="5"/>
        <v>0</v>
      </c>
      <c r="G148" s="259">
        <f t="shared" si="5"/>
        <v>0</v>
      </c>
      <c r="H148" s="259">
        <f t="shared" si="5"/>
        <v>0</v>
      </c>
      <c r="I148" s="259">
        <f t="shared" si="5"/>
        <v>0</v>
      </c>
      <c r="J148" s="259">
        <f t="shared" si="5"/>
        <v>0</v>
      </c>
      <c r="K148" s="446">
        <f>SUM(E148:J148)</f>
        <v>0</v>
      </c>
      <c r="L148" s="446"/>
      <c r="M148" s="447"/>
      <c r="Y148" s="9"/>
      <c r="Z148" s="9"/>
    </row>
    <row r="149" spans="1:26" ht="15" customHeight="1">
      <c r="A149" s="463" t="s">
        <v>22</v>
      </c>
      <c r="B149" s="464"/>
      <c r="C149" s="464"/>
      <c r="D149" s="464"/>
      <c r="E149" s="465"/>
      <c r="F149" s="466"/>
      <c r="G149" s="466"/>
      <c r="H149" s="466"/>
      <c r="I149" s="466"/>
      <c r="J149" s="467"/>
      <c r="K149" s="429">
        <f>X66</f>
        <v>0</v>
      </c>
      <c r="L149" s="429"/>
      <c r="M149" s="430"/>
      <c r="Y149" s="9"/>
      <c r="Z149" s="9"/>
    </row>
    <row r="150" spans="1:26" ht="15" customHeight="1">
      <c r="A150" s="394" t="s">
        <v>11</v>
      </c>
      <c r="B150" s="395"/>
      <c r="C150" s="395"/>
      <c r="D150" s="395"/>
      <c r="E150" s="431"/>
      <c r="F150" s="431"/>
      <c r="G150" s="431"/>
      <c r="H150" s="431"/>
      <c r="I150" s="431"/>
      <c r="J150" s="431"/>
      <c r="K150" s="432">
        <f>X92</f>
        <v>0</v>
      </c>
      <c r="L150" s="432"/>
      <c r="M150" s="433"/>
      <c r="Y150" s="9"/>
      <c r="Z150" s="9"/>
    </row>
    <row r="151" spans="1:26" ht="14.25" customHeight="1">
      <c r="A151" s="394" t="s">
        <v>23</v>
      </c>
      <c r="B151" s="395"/>
      <c r="C151" s="395"/>
      <c r="D151" s="395"/>
      <c r="E151" s="431"/>
      <c r="F151" s="431"/>
      <c r="G151" s="431"/>
      <c r="H151" s="431"/>
      <c r="I151" s="431"/>
      <c r="J151" s="431"/>
      <c r="K151" s="432">
        <f>F128</f>
        <v>0</v>
      </c>
      <c r="L151" s="432"/>
      <c r="M151" s="433"/>
      <c r="Y151" s="9"/>
      <c r="Z151" s="9"/>
    </row>
    <row r="152" spans="1:26" ht="15.75" customHeight="1">
      <c r="A152" s="394" t="s">
        <v>24</v>
      </c>
      <c r="B152" s="395"/>
      <c r="C152" s="395"/>
      <c r="D152" s="395"/>
      <c r="E152" s="431"/>
      <c r="F152" s="431"/>
      <c r="G152" s="431"/>
      <c r="H152" s="431"/>
      <c r="I152" s="431"/>
      <c r="J152" s="431"/>
      <c r="K152" s="432">
        <f>F143</f>
        <v>0</v>
      </c>
      <c r="L152" s="432"/>
      <c r="M152" s="433"/>
      <c r="Y152" s="9"/>
      <c r="Z152" s="9"/>
    </row>
    <row r="153" spans="1:26" ht="15" customHeight="1">
      <c r="A153" s="451" t="s">
        <v>114</v>
      </c>
      <c r="B153" s="452"/>
      <c r="C153" s="452"/>
      <c r="D153" s="452"/>
      <c r="E153" s="431"/>
      <c r="F153" s="431"/>
      <c r="G153" s="431"/>
      <c r="H153" s="431"/>
      <c r="I153" s="431"/>
      <c r="J153" s="431"/>
      <c r="K153" s="453">
        <f>SUM(K149:M152)</f>
        <v>0</v>
      </c>
      <c r="L153" s="453"/>
      <c r="M153" s="454"/>
      <c r="Y153" s="9"/>
      <c r="Z153" s="9"/>
    </row>
    <row r="154" spans="1:26" ht="15" customHeight="1">
      <c r="A154" s="394" t="s">
        <v>95</v>
      </c>
      <c r="B154" s="395"/>
      <c r="C154" s="395"/>
      <c r="D154" s="395"/>
      <c r="E154" s="431"/>
      <c r="F154" s="431"/>
      <c r="G154" s="431"/>
      <c r="H154" s="431"/>
      <c r="I154" s="431"/>
      <c r="J154" s="431"/>
      <c r="K154" s="455"/>
      <c r="L154" s="455"/>
      <c r="M154" s="456"/>
      <c r="N154" s="58"/>
      <c r="O154" s="11"/>
      <c r="Y154" s="9"/>
      <c r="Z154" s="9"/>
    </row>
    <row r="155" spans="1:26" ht="15" customHeight="1" thickBot="1">
      <c r="A155" s="457" t="s">
        <v>65</v>
      </c>
      <c r="B155" s="458"/>
      <c r="C155" s="458"/>
      <c r="D155" s="458"/>
      <c r="E155" s="413"/>
      <c r="F155" s="413"/>
      <c r="G155" s="413"/>
      <c r="H155" s="413"/>
      <c r="I155" s="413"/>
      <c r="J155" s="413"/>
      <c r="K155" s="446">
        <f>K153*K154</f>
        <v>0</v>
      </c>
      <c r="L155" s="446"/>
      <c r="M155" s="447"/>
      <c r="N155" s="58"/>
      <c r="O155" s="11"/>
      <c r="Y155" s="9"/>
      <c r="Z155" s="9"/>
    </row>
    <row r="156" spans="11:24" ht="26.25" customHeight="1" thickBot="1">
      <c r="K156" s="121"/>
      <c r="L156" s="121"/>
      <c r="M156" s="121"/>
      <c r="N156" s="121"/>
      <c r="O156" s="121"/>
      <c r="P156" s="121"/>
      <c r="Q156" s="121"/>
      <c r="R156" s="121"/>
      <c r="S156" s="121"/>
      <c r="T156" s="121"/>
      <c r="U156" s="121"/>
      <c r="V156" s="121"/>
      <c r="W156" s="121"/>
      <c r="X156" s="121"/>
    </row>
    <row r="157" spans="1:24" ht="39.75" customHeight="1" thickBot="1">
      <c r="A157" s="448" t="s">
        <v>191</v>
      </c>
      <c r="B157" s="449"/>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50"/>
    </row>
    <row r="164" ht="15">
      <c r="F164" s="122"/>
    </row>
  </sheetData>
  <sheetProtection password="C666" sheet="1" formatCells="0" formatColumns="0" formatRows="0" pivotTables="0"/>
  <mergeCells count="157">
    <mergeCell ref="L132:X132"/>
    <mergeCell ref="A132:E132"/>
    <mergeCell ref="A151:D151"/>
    <mergeCell ref="E151:J151"/>
    <mergeCell ref="K151:M151"/>
    <mergeCell ref="A152:D152"/>
    <mergeCell ref="E152:J152"/>
    <mergeCell ref="K152:M152"/>
    <mergeCell ref="A149:D149"/>
    <mergeCell ref="E149:J149"/>
    <mergeCell ref="A157:X157"/>
    <mergeCell ref="A153:D153"/>
    <mergeCell ref="E153:J153"/>
    <mergeCell ref="K153:M153"/>
    <mergeCell ref="A154:D154"/>
    <mergeCell ref="E154:J154"/>
    <mergeCell ref="K154:M154"/>
    <mergeCell ref="A155:D155"/>
    <mergeCell ref="E155:J155"/>
    <mergeCell ref="K155:M155"/>
    <mergeCell ref="K149:M149"/>
    <mergeCell ref="A150:D150"/>
    <mergeCell ref="E150:J150"/>
    <mergeCell ref="K150:M150"/>
    <mergeCell ref="A142:E142"/>
    <mergeCell ref="A143:E143"/>
    <mergeCell ref="A146:M146"/>
    <mergeCell ref="A147:D148"/>
    <mergeCell ref="K147:M147"/>
    <mergeCell ref="K148:M148"/>
    <mergeCell ref="A133:E133"/>
    <mergeCell ref="L133:X143"/>
    <mergeCell ref="A134:E134"/>
    <mergeCell ref="A135:E135"/>
    <mergeCell ref="A136:E136"/>
    <mergeCell ref="A137:E137"/>
    <mergeCell ref="A138:E138"/>
    <mergeCell ref="A139:E139"/>
    <mergeCell ref="A140:E140"/>
    <mergeCell ref="A141:E141"/>
    <mergeCell ref="B125:C125"/>
    <mergeCell ref="B126:C126"/>
    <mergeCell ref="B127:C127"/>
    <mergeCell ref="B128:C128"/>
    <mergeCell ref="S129:T129"/>
    <mergeCell ref="A131:F131"/>
    <mergeCell ref="L131:X131"/>
    <mergeCell ref="B119:C119"/>
    <mergeCell ref="B120:C120"/>
    <mergeCell ref="B121:C121"/>
    <mergeCell ref="B122:C122"/>
    <mergeCell ref="B123:C123"/>
    <mergeCell ref="B124:C124"/>
    <mergeCell ref="B113:C113"/>
    <mergeCell ref="B114:C114"/>
    <mergeCell ref="B115:C115"/>
    <mergeCell ref="B116:C116"/>
    <mergeCell ref="B117:C117"/>
    <mergeCell ref="B118:C118"/>
    <mergeCell ref="K93:X93"/>
    <mergeCell ref="A105:F105"/>
    <mergeCell ref="L105:X105"/>
    <mergeCell ref="B107:C107"/>
    <mergeCell ref="L107:X128"/>
    <mergeCell ref="B108:C108"/>
    <mergeCell ref="B109:C109"/>
    <mergeCell ref="B110:C110"/>
    <mergeCell ref="B111:C111"/>
    <mergeCell ref="B112:C112"/>
    <mergeCell ref="A87:E87"/>
    <mergeCell ref="K87:W87"/>
    <mergeCell ref="A88:E88"/>
    <mergeCell ref="K88:W88"/>
    <mergeCell ref="K89:W89"/>
    <mergeCell ref="K92:W92"/>
    <mergeCell ref="A83:E83"/>
    <mergeCell ref="K83:X83"/>
    <mergeCell ref="A84:E84"/>
    <mergeCell ref="K84:W84"/>
    <mergeCell ref="K85:W85"/>
    <mergeCell ref="K86:W86"/>
    <mergeCell ref="A69:X69"/>
    <mergeCell ref="A70:X70"/>
    <mergeCell ref="F71:V71"/>
    <mergeCell ref="G72:J72"/>
    <mergeCell ref="L72:O72"/>
    <mergeCell ref="A81:X81"/>
    <mergeCell ref="A62:C62"/>
    <mergeCell ref="A63:C63"/>
    <mergeCell ref="A64:C64"/>
    <mergeCell ref="A65:C65"/>
    <mergeCell ref="A66:D66"/>
    <mergeCell ref="A67:X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2:X2"/>
    <mergeCell ref="A4:X4"/>
    <mergeCell ref="B5:X5"/>
    <mergeCell ref="B6:X6"/>
    <mergeCell ref="B7:X7"/>
    <mergeCell ref="B8:X8"/>
    <mergeCell ref="A10:X10"/>
    <mergeCell ref="A12:X12"/>
    <mergeCell ref="K90:X90"/>
    <mergeCell ref="K91:X91"/>
    <mergeCell ref="A91:E91"/>
    <mergeCell ref="A92:E101"/>
    <mergeCell ref="A13:D13"/>
    <mergeCell ref="E13:J13"/>
    <mergeCell ref="K13:P13"/>
    <mergeCell ref="Q13:W13"/>
  </mergeCells>
  <conditionalFormatting sqref="K15:O65">
    <cfRule type="expression" priority="2" dxfId="4" stopIfTrue="1">
      <formula>OR($D15="f",$D15="o")</formula>
    </cfRule>
  </conditionalFormatting>
  <conditionalFormatting sqref="E15:J65">
    <cfRule type="expression" priority="1" dxfId="4" stopIfTrue="1">
      <formula>$D15="o"</formula>
    </cfRule>
  </conditionalFormatting>
  <dataValidations count="7">
    <dataValidation type="custom" operator="equal" showErrorMessage="1" promptTitle="gfd" prompt="sfdsqfdsqfsq" error="Bij personen die factureren of onbezoldigden mogen geen extralegale voordelen ingevuld worden.  Bij anderen mag x ingevuld worden indien van toepassing." sqref="K37:O65">
      <formula1>IF(OR($D37="z",$D37="o"),K37="",K37="x")</formula1>
    </dataValidation>
    <dataValidation type="custom" showErrorMessage="1" error="Gelieve w (werknemers), wv (werknemers met variabel loon, o (onbezoldigden) of f (facturerenden) in te vullen. Wanneer extralegale voordelen aangekruist zijn mag de personeelscode geen &quot;f&quot; of &quot;o&quot; zijn." sqref="D65">
      <formula1>IF(COUNTA(K65:O65)&gt;0,OR(D65="w",D65="wv"),OR(D65="w",D65="wv",D65="f",D65="o"))</formula1>
    </dataValidation>
    <dataValidation type="custom" showInputMessage="1" showErrorMessage="1" error="Gelieve eerst de code in te vullen.  Wanneer code o (onbezoldigd) ingevuld wordt mogen geen brutolonen opgegeven worden." sqref="E15:J65">
      <formula1>IF($D15="o",E15="",IF($D15="",E15="",E15&gt;0))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15:O36">
      <formula1>IF(OR($D15="f",$D15="o"),K15="",K15="x")</formula1>
    </dataValidation>
    <dataValidation allowBlank="1" showInputMessage="1" showErrorMessage="1" promptTitle="Grote kost" prompt="Gelieve hiernaast het toelichtingsveld te lezen alvorens deze rubriek in te vullen." sqref="F134"/>
    <dataValidation type="list" allowBlank="1" showInputMessage="1" showErrorMessage="1" error="Gelieve w, wv, f of o in te vullen," sqref="D15:D64">
      <formula1>$A$1:$D$1</formula1>
    </dataValidation>
    <dataValidation type="whole" allowBlank="1" showInputMessage="1" showErrorMessage="1" error="Gelieve een bedrag lager dan 20.000 EUR in te vullen" sqref="D86">
      <formula1>0</formula1>
      <formula2>20000</formula2>
    </dataValidation>
  </dataValidations>
  <printOptions/>
  <pageMargins left="0.4724409448818898" right="0.4724409448818898" top="0.31496062992125984" bottom="0.35433070866141736" header="0.15748031496062992" footer="0.15748031496062992"/>
  <pageSetup fitToHeight="0" horizontalDpi="600" verticalDpi="600" orientation="landscape" paperSize="9" scale="75" r:id="rId1"/>
  <headerFooter alignWithMargins="0">
    <oddFooter>&amp;L&amp;F&amp;C&amp;A&amp;R&amp;P/&amp;N</oddFooter>
  </headerFooter>
</worksheet>
</file>

<file path=xl/worksheets/sheet3.xml><?xml version="1.0" encoding="utf-8"?>
<worksheet xmlns="http://schemas.openxmlformats.org/spreadsheetml/2006/main" xmlns:r="http://schemas.openxmlformats.org/officeDocument/2006/relationships">
  <dimension ref="A1:IV177"/>
  <sheetViews>
    <sheetView zoomScalePageLayoutView="0" workbookViewId="0" topLeftCell="A2">
      <selection activeCell="V40" sqref="V40"/>
    </sheetView>
  </sheetViews>
  <sheetFormatPr defaultColWidth="9.140625" defaultRowHeight="12.75"/>
  <cols>
    <col min="1" max="1" width="36.140625" style="9" customWidth="1"/>
    <col min="2" max="2" width="12.00390625" style="10" customWidth="1"/>
    <col min="3" max="3" width="14.421875" style="9" customWidth="1"/>
    <col min="4" max="4" width="11.140625" style="9" customWidth="1"/>
    <col min="5" max="5" width="12.140625" style="10" customWidth="1"/>
    <col min="6" max="6" width="11.140625" style="10" customWidth="1"/>
    <col min="7" max="9" width="11.140625" style="10" hidden="1" customWidth="1"/>
    <col min="10" max="10" width="8.7109375" style="10" customWidth="1"/>
    <col min="11" max="12" width="10.7109375" style="9" customWidth="1"/>
    <col min="13" max="15" width="10.7109375" style="9" hidden="1" customWidth="1"/>
    <col min="16" max="16" width="10.7109375" style="9" customWidth="1"/>
    <col min="17" max="17" width="13.28125" style="9" customWidth="1"/>
    <col min="18" max="18" width="10.421875" style="9" customWidth="1"/>
    <col min="19" max="20" width="10.421875" style="11" customWidth="1"/>
    <col min="21" max="23" width="10.421875" style="9" customWidth="1"/>
    <col min="24" max="16384" width="9.140625" style="9" customWidth="1"/>
  </cols>
  <sheetData>
    <row r="1" spans="1:19" s="13" customFormat="1" ht="30.75" customHeight="1">
      <c r="A1" s="359" t="str">
        <f>"Kostenstaat aanvraag : "&amp;B6</f>
        <v>Kostenstaat aanvraag : </v>
      </c>
      <c r="B1" s="359"/>
      <c r="C1" s="359"/>
      <c r="D1" s="359"/>
      <c r="E1" s="359"/>
      <c r="F1" s="359"/>
      <c r="G1" s="359"/>
      <c r="H1" s="359"/>
      <c r="I1" s="359"/>
      <c r="J1" s="359"/>
      <c r="K1" s="359"/>
      <c r="L1" s="359"/>
      <c r="M1" s="359"/>
      <c r="N1" s="359"/>
      <c r="O1" s="359"/>
      <c r="P1" s="359"/>
      <c r="Q1" s="359"/>
      <c r="R1" s="12"/>
      <c r="S1" s="12"/>
    </row>
    <row r="2" ht="13.5" thickBot="1"/>
    <row r="3" spans="1:20" ht="12.75">
      <c r="A3" s="360" t="s">
        <v>92</v>
      </c>
      <c r="B3" s="361"/>
      <c r="C3" s="361"/>
      <c r="D3" s="361"/>
      <c r="E3" s="361"/>
      <c r="F3" s="361"/>
      <c r="G3" s="361"/>
      <c r="H3" s="361"/>
      <c r="I3" s="361"/>
      <c r="J3" s="361"/>
      <c r="K3" s="361"/>
      <c r="L3" s="361"/>
      <c r="M3" s="361"/>
      <c r="N3" s="361"/>
      <c r="O3" s="361"/>
      <c r="P3" s="361"/>
      <c r="Q3" s="362"/>
      <c r="R3" s="11"/>
      <c r="T3" s="9"/>
    </row>
    <row r="4" spans="1:20" ht="12.75">
      <c r="A4" s="8" t="s">
        <v>82</v>
      </c>
      <c r="B4" s="346"/>
      <c r="C4" s="346"/>
      <c r="D4" s="346"/>
      <c r="E4" s="346"/>
      <c r="F4" s="346"/>
      <c r="G4" s="346"/>
      <c r="H4" s="346"/>
      <c r="I4" s="346"/>
      <c r="J4" s="346"/>
      <c r="K4" s="346"/>
      <c r="L4" s="346"/>
      <c r="M4" s="346"/>
      <c r="N4" s="346"/>
      <c r="O4" s="346"/>
      <c r="P4" s="346"/>
      <c r="Q4" s="347"/>
      <c r="R4" s="11"/>
      <c r="T4" s="9"/>
    </row>
    <row r="5" spans="1:20" ht="12.75">
      <c r="A5" s="8" t="s">
        <v>83</v>
      </c>
      <c r="B5" s="346"/>
      <c r="C5" s="346"/>
      <c r="D5" s="346"/>
      <c r="E5" s="346"/>
      <c r="F5" s="346"/>
      <c r="G5" s="346"/>
      <c r="H5" s="346"/>
      <c r="I5" s="346"/>
      <c r="J5" s="346"/>
      <c r="K5" s="346"/>
      <c r="L5" s="346"/>
      <c r="M5" s="346"/>
      <c r="N5" s="346"/>
      <c r="O5" s="346"/>
      <c r="P5" s="346"/>
      <c r="Q5" s="347"/>
      <c r="R5" s="11"/>
      <c r="T5" s="9"/>
    </row>
    <row r="6" spans="1:20" ht="12.75">
      <c r="A6" s="8" t="s">
        <v>85</v>
      </c>
      <c r="B6" s="346"/>
      <c r="C6" s="346"/>
      <c r="D6" s="346"/>
      <c r="E6" s="346"/>
      <c r="F6" s="346"/>
      <c r="G6" s="346"/>
      <c r="H6" s="346"/>
      <c r="I6" s="346"/>
      <c r="J6" s="346"/>
      <c r="K6" s="346"/>
      <c r="L6" s="346"/>
      <c r="M6" s="346"/>
      <c r="N6" s="346"/>
      <c r="O6" s="346"/>
      <c r="P6" s="346"/>
      <c r="Q6" s="347"/>
      <c r="R6" s="11"/>
      <c r="T6" s="9"/>
    </row>
    <row r="7" spans="1:20" ht="27" customHeight="1" thickBot="1">
      <c r="A7" s="209" t="s">
        <v>86</v>
      </c>
      <c r="B7" s="349"/>
      <c r="C7" s="349"/>
      <c r="D7" s="349"/>
      <c r="E7" s="349"/>
      <c r="F7" s="349"/>
      <c r="G7" s="349"/>
      <c r="H7" s="349"/>
      <c r="I7" s="349"/>
      <c r="J7" s="349"/>
      <c r="K7" s="349"/>
      <c r="L7" s="349"/>
      <c r="M7" s="349"/>
      <c r="N7" s="349"/>
      <c r="O7" s="349"/>
      <c r="P7" s="349"/>
      <c r="Q7" s="350"/>
      <c r="R7" s="11"/>
      <c r="T7" s="9"/>
    </row>
    <row r="9" spans="1:256" ht="11.25">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0" ht="42.75" customHeight="1">
      <c r="A10" s="468" t="s">
        <v>99</v>
      </c>
      <c r="B10" s="469"/>
      <c r="C10" s="469"/>
      <c r="D10" s="469"/>
      <c r="E10" s="469"/>
      <c r="F10" s="469"/>
      <c r="G10" s="469"/>
      <c r="H10" s="469"/>
      <c r="I10" s="469"/>
      <c r="J10" s="469"/>
      <c r="K10" s="469"/>
      <c r="L10" s="469"/>
      <c r="M10" s="469"/>
      <c r="N10" s="469"/>
      <c r="O10" s="469"/>
      <c r="P10" s="469"/>
      <c r="Q10" s="469"/>
      <c r="S10" s="9"/>
      <c r="T10" s="9"/>
    </row>
    <row r="11" spans="1:17" s="16" customFormat="1" ht="11.25" customHeight="1" thickBot="1">
      <c r="A11" s="470"/>
      <c r="B11" s="471"/>
      <c r="C11" s="471"/>
      <c r="D11" s="471"/>
      <c r="E11" s="471"/>
      <c r="F11" s="471"/>
      <c r="G11" s="471"/>
      <c r="H11" s="471"/>
      <c r="I11" s="471"/>
      <c r="J11" s="471"/>
      <c r="K11" s="471"/>
      <c r="L11" s="471"/>
      <c r="M11" s="471"/>
      <c r="N11" s="471"/>
      <c r="O11" s="471"/>
      <c r="P11" s="471"/>
      <c r="Q11" s="471"/>
    </row>
    <row r="12" spans="1:20" ht="31.5" customHeight="1" hidden="1">
      <c r="A12" s="472" t="s">
        <v>27</v>
      </c>
      <c r="B12" s="473"/>
      <c r="C12" s="473"/>
      <c r="D12" s="473"/>
      <c r="E12" s="473"/>
      <c r="F12" s="473"/>
      <c r="G12" s="473"/>
      <c r="H12" s="473"/>
      <c r="I12" s="473"/>
      <c r="J12" s="473"/>
      <c r="K12" s="473"/>
      <c r="L12" s="473"/>
      <c r="M12" s="473"/>
      <c r="N12" s="473"/>
      <c r="O12" s="473"/>
      <c r="P12" s="473"/>
      <c r="Q12" s="474"/>
      <c r="S12" s="9"/>
      <c r="T12" s="9"/>
    </row>
    <row r="13" spans="1:20" ht="38.25" customHeight="1" thickBot="1">
      <c r="A13" s="475"/>
      <c r="B13" s="476"/>
      <c r="C13" s="443"/>
      <c r="D13" s="477" t="s">
        <v>141</v>
      </c>
      <c r="E13" s="478"/>
      <c r="F13" s="478"/>
      <c r="G13" s="478"/>
      <c r="H13" s="478"/>
      <c r="I13" s="479"/>
      <c r="J13" s="477" t="s">
        <v>105</v>
      </c>
      <c r="K13" s="478"/>
      <c r="L13" s="478"/>
      <c r="M13" s="478"/>
      <c r="N13" s="478"/>
      <c r="O13" s="478"/>
      <c r="P13" s="479"/>
      <c r="Q13" s="145" t="s">
        <v>98</v>
      </c>
      <c r="S13" s="9"/>
      <c r="T13" s="9"/>
    </row>
    <row r="14" spans="1:20" ht="53.25" customHeight="1" hidden="1">
      <c r="A14" s="146"/>
      <c r="B14" s="147"/>
      <c r="C14" s="148"/>
      <c r="D14" s="146"/>
      <c r="E14" s="147"/>
      <c r="F14" s="147"/>
      <c r="G14" s="147"/>
      <c r="H14" s="147"/>
      <c r="I14" s="149"/>
      <c r="J14" s="146"/>
      <c r="K14" s="147"/>
      <c r="L14" s="147"/>
      <c r="M14" s="147"/>
      <c r="N14" s="147"/>
      <c r="O14" s="147"/>
      <c r="P14" s="149"/>
      <c r="Q14" s="150"/>
      <c r="S14" s="9"/>
      <c r="T14" s="9"/>
    </row>
    <row r="15" spans="1:17" s="154" customFormat="1" ht="44.25" customHeight="1" thickBot="1">
      <c r="A15" s="480" t="s">
        <v>89</v>
      </c>
      <c r="B15" s="481"/>
      <c r="C15" s="482"/>
      <c r="D15" s="151" t="s">
        <v>1</v>
      </c>
      <c r="E15" s="152" t="s">
        <v>2</v>
      </c>
      <c r="F15" s="152" t="s">
        <v>3</v>
      </c>
      <c r="G15" s="152" t="s">
        <v>5</v>
      </c>
      <c r="H15" s="152" t="s">
        <v>52</v>
      </c>
      <c r="I15" s="153" t="s">
        <v>53</v>
      </c>
      <c r="J15" s="151" t="s">
        <v>1</v>
      </c>
      <c r="K15" s="152" t="s">
        <v>2</v>
      </c>
      <c r="L15" s="152" t="s">
        <v>3</v>
      </c>
      <c r="M15" s="152" t="s">
        <v>5</v>
      </c>
      <c r="N15" s="152" t="s">
        <v>52</v>
      </c>
      <c r="O15" s="152" t="s">
        <v>53</v>
      </c>
      <c r="P15" s="153" t="s">
        <v>15</v>
      </c>
      <c r="Q15" s="145"/>
    </row>
    <row r="16" spans="1:17" s="154" customFormat="1" ht="12">
      <c r="A16" s="483"/>
      <c r="B16" s="484"/>
      <c r="C16" s="485"/>
      <c r="D16" s="155"/>
      <c r="E16" s="156"/>
      <c r="F16" s="156"/>
      <c r="G16" s="156"/>
      <c r="H16" s="156"/>
      <c r="I16" s="157"/>
      <c r="J16" s="34"/>
      <c r="K16" s="35"/>
      <c r="L16" s="35"/>
      <c r="M16" s="35"/>
      <c r="N16" s="35"/>
      <c r="O16" s="35"/>
      <c r="P16" s="210">
        <f aca="true" t="shared" si="0" ref="P16:P59">$J$16:$J$59+$K$16:$K$59+$L$16:$L$59+$M$16:$M$59+$N$16:$N$59+$O$16:$O$59</f>
        <v>0</v>
      </c>
      <c r="Q16" s="268">
        <f aca="true" t="shared" si="1" ref="Q16:Q59">($D$16:$D$59*$J$16:$J$59+$E$16:$E$59*$K$16:$K$59+$F$16:$F$59*$L$16:$L$59+$G$16:$G$59*$M$16:$M$59+$H$16:$H$59*$N$16:$N$59+$I$16:$I$59*$O$16:$O$59)/12</f>
        <v>0</v>
      </c>
    </row>
    <row r="17" spans="1:17" s="154" customFormat="1" ht="12">
      <c r="A17" s="486"/>
      <c r="B17" s="487"/>
      <c r="C17" s="488"/>
      <c r="D17" s="158"/>
      <c r="E17" s="159"/>
      <c r="F17" s="159"/>
      <c r="G17" s="159"/>
      <c r="H17" s="159"/>
      <c r="I17" s="160"/>
      <c r="J17" s="45"/>
      <c r="K17" s="46"/>
      <c r="L17" s="46"/>
      <c r="M17" s="46"/>
      <c r="N17" s="46"/>
      <c r="O17" s="46"/>
      <c r="P17" s="211">
        <f t="shared" si="0"/>
        <v>0</v>
      </c>
      <c r="Q17" s="269">
        <f t="shared" si="1"/>
        <v>0</v>
      </c>
    </row>
    <row r="18" spans="1:17" s="154" customFormat="1" ht="12">
      <c r="A18" s="486"/>
      <c r="B18" s="487"/>
      <c r="C18" s="488"/>
      <c r="D18" s="158"/>
      <c r="E18" s="159"/>
      <c r="F18" s="159"/>
      <c r="G18" s="159"/>
      <c r="H18" s="159"/>
      <c r="I18" s="160"/>
      <c r="J18" s="45"/>
      <c r="K18" s="46"/>
      <c r="L18" s="46"/>
      <c r="M18" s="46"/>
      <c r="N18" s="46"/>
      <c r="O18" s="46"/>
      <c r="P18" s="211">
        <f t="shared" si="0"/>
        <v>0</v>
      </c>
      <c r="Q18" s="269">
        <f t="shared" si="1"/>
        <v>0</v>
      </c>
    </row>
    <row r="19" spans="1:17" s="154" customFormat="1" ht="12">
      <c r="A19" s="486"/>
      <c r="B19" s="487"/>
      <c r="C19" s="488"/>
      <c r="D19" s="158"/>
      <c r="E19" s="159"/>
      <c r="F19" s="159"/>
      <c r="G19" s="159"/>
      <c r="H19" s="159"/>
      <c r="I19" s="160"/>
      <c r="J19" s="45"/>
      <c r="K19" s="46"/>
      <c r="L19" s="46"/>
      <c r="M19" s="46"/>
      <c r="N19" s="46"/>
      <c r="O19" s="46"/>
      <c r="P19" s="211">
        <f t="shared" si="0"/>
        <v>0</v>
      </c>
      <c r="Q19" s="269">
        <f t="shared" si="1"/>
        <v>0</v>
      </c>
    </row>
    <row r="20" spans="1:17" s="154" customFormat="1" ht="12">
      <c r="A20" s="486"/>
      <c r="B20" s="487"/>
      <c r="C20" s="488"/>
      <c r="D20" s="158"/>
      <c r="E20" s="159"/>
      <c r="F20" s="159"/>
      <c r="G20" s="159"/>
      <c r="H20" s="159"/>
      <c r="I20" s="160"/>
      <c r="J20" s="45"/>
      <c r="K20" s="46"/>
      <c r="L20" s="46"/>
      <c r="M20" s="46"/>
      <c r="N20" s="46"/>
      <c r="O20" s="46"/>
      <c r="P20" s="211">
        <f t="shared" si="0"/>
        <v>0</v>
      </c>
      <c r="Q20" s="269">
        <f t="shared" si="1"/>
        <v>0</v>
      </c>
    </row>
    <row r="21" spans="1:17" s="154" customFormat="1" ht="12">
      <c r="A21" s="486"/>
      <c r="B21" s="487"/>
      <c r="C21" s="488"/>
      <c r="D21" s="158"/>
      <c r="E21" s="159"/>
      <c r="F21" s="159"/>
      <c r="G21" s="159"/>
      <c r="H21" s="159"/>
      <c r="I21" s="160"/>
      <c r="J21" s="45"/>
      <c r="K21" s="46"/>
      <c r="L21" s="46"/>
      <c r="M21" s="46"/>
      <c r="N21" s="46"/>
      <c r="O21" s="46"/>
      <c r="P21" s="211">
        <f t="shared" si="0"/>
        <v>0</v>
      </c>
      <c r="Q21" s="269">
        <f t="shared" si="1"/>
        <v>0</v>
      </c>
    </row>
    <row r="22" spans="1:17" s="154" customFormat="1" ht="12">
      <c r="A22" s="486"/>
      <c r="B22" s="487"/>
      <c r="C22" s="488"/>
      <c r="D22" s="158"/>
      <c r="E22" s="159"/>
      <c r="F22" s="159"/>
      <c r="G22" s="159"/>
      <c r="H22" s="159"/>
      <c r="I22" s="160"/>
      <c r="J22" s="45"/>
      <c r="K22" s="46"/>
      <c r="L22" s="46"/>
      <c r="M22" s="46"/>
      <c r="N22" s="46"/>
      <c r="O22" s="46"/>
      <c r="P22" s="211">
        <f t="shared" si="0"/>
        <v>0</v>
      </c>
      <c r="Q22" s="269">
        <f t="shared" si="1"/>
        <v>0</v>
      </c>
    </row>
    <row r="23" spans="1:17" s="154" customFormat="1" ht="12">
      <c r="A23" s="486"/>
      <c r="B23" s="487"/>
      <c r="C23" s="488"/>
      <c r="D23" s="158"/>
      <c r="E23" s="159"/>
      <c r="F23" s="159"/>
      <c r="G23" s="159"/>
      <c r="H23" s="159"/>
      <c r="I23" s="160"/>
      <c r="J23" s="45"/>
      <c r="K23" s="46"/>
      <c r="L23" s="46"/>
      <c r="M23" s="46"/>
      <c r="N23" s="46"/>
      <c r="O23" s="46"/>
      <c r="P23" s="211">
        <f t="shared" si="0"/>
        <v>0</v>
      </c>
      <c r="Q23" s="269">
        <f t="shared" si="1"/>
        <v>0</v>
      </c>
    </row>
    <row r="24" spans="1:17" s="154" customFormat="1" ht="12">
      <c r="A24" s="486"/>
      <c r="B24" s="487"/>
      <c r="C24" s="488"/>
      <c r="D24" s="158"/>
      <c r="E24" s="159"/>
      <c r="F24" s="159"/>
      <c r="G24" s="159"/>
      <c r="H24" s="159"/>
      <c r="I24" s="160"/>
      <c r="J24" s="45"/>
      <c r="K24" s="46"/>
      <c r="L24" s="46"/>
      <c r="M24" s="46"/>
      <c r="N24" s="46"/>
      <c r="O24" s="46"/>
      <c r="P24" s="211">
        <f t="shared" si="0"/>
        <v>0</v>
      </c>
      <c r="Q24" s="269">
        <f t="shared" si="1"/>
        <v>0</v>
      </c>
    </row>
    <row r="25" spans="1:17" s="154" customFormat="1" ht="12">
      <c r="A25" s="486"/>
      <c r="B25" s="487"/>
      <c r="C25" s="488"/>
      <c r="D25" s="158"/>
      <c r="E25" s="159"/>
      <c r="F25" s="159"/>
      <c r="G25" s="159"/>
      <c r="H25" s="159"/>
      <c r="I25" s="160"/>
      <c r="J25" s="45"/>
      <c r="K25" s="46"/>
      <c r="L25" s="46"/>
      <c r="M25" s="46"/>
      <c r="N25" s="46"/>
      <c r="O25" s="46"/>
      <c r="P25" s="211">
        <f t="shared" si="0"/>
        <v>0</v>
      </c>
      <c r="Q25" s="269">
        <f t="shared" si="1"/>
        <v>0</v>
      </c>
    </row>
    <row r="26" spans="1:17" s="154" customFormat="1" ht="12">
      <c r="A26" s="486"/>
      <c r="B26" s="487"/>
      <c r="C26" s="488"/>
      <c r="D26" s="158"/>
      <c r="E26" s="159"/>
      <c r="F26" s="159"/>
      <c r="G26" s="159"/>
      <c r="H26" s="159"/>
      <c r="I26" s="160"/>
      <c r="J26" s="45"/>
      <c r="K26" s="46"/>
      <c r="L26" s="46"/>
      <c r="M26" s="46"/>
      <c r="N26" s="46"/>
      <c r="O26" s="46"/>
      <c r="P26" s="211">
        <f t="shared" si="0"/>
        <v>0</v>
      </c>
      <c r="Q26" s="269">
        <f t="shared" si="1"/>
        <v>0</v>
      </c>
    </row>
    <row r="27" spans="1:17" s="154" customFormat="1" ht="12">
      <c r="A27" s="486"/>
      <c r="B27" s="487"/>
      <c r="C27" s="488"/>
      <c r="D27" s="158"/>
      <c r="E27" s="159"/>
      <c r="F27" s="159"/>
      <c r="G27" s="159"/>
      <c r="H27" s="159"/>
      <c r="I27" s="160"/>
      <c r="J27" s="45"/>
      <c r="K27" s="46"/>
      <c r="L27" s="46"/>
      <c r="M27" s="46"/>
      <c r="N27" s="46"/>
      <c r="O27" s="46"/>
      <c r="P27" s="211">
        <f t="shared" si="0"/>
        <v>0</v>
      </c>
      <c r="Q27" s="269">
        <f t="shared" si="1"/>
        <v>0</v>
      </c>
    </row>
    <row r="28" spans="1:17" s="154" customFormat="1" ht="12">
      <c r="A28" s="486"/>
      <c r="B28" s="487"/>
      <c r="C28" s="488"/>
      <c r="D28" s="158"/>
      <c r="E28" s="159"/>
      <c r="F28" s="159"/>
      <c r="G28" s="159"/>
      <c r="H28" s="159"/>
      <c r="I28" s="160"/>
      <c r="J28" s="45"/>
      <c r="K28" s="46"/>
      <c r="L28" s="46"/>
      <c r="M28" s="46"/>
      <c r="N28" s="46"/>
      <c r="O28" s="46"/>
      <c r="P28" s="211">
        <f t="shared" si="0"/>
        <v>0</v>
      </c>
      <c r="Q28" s="269">
        <f t="shared" si="1"/>
        <v>0</v>
      </c>
    </row>
    <row r="29" spans="1:17" s="154" customFormat="1" ht="12">
      <c r="A29" s="486"/>
      <c r="B29" s="487"/>
      <c r="C29" s="488"/>
      <c r="D29" s="158"/>
      <c r="E29" s="159"/>
      <c r="F29" s="159"/>
      <c r="G29" s="159"/>
      <c r="H29" s="159"/>
      <c r="I29" s="160"/>
      <c r="J29" s="45"/>
      <c r="K29" s="46"/>
      <c r="L29" s="46"/>
      <c r="M29" s="46"/>
      <c r="N29" s="46"/>
      <c r="O29" s="46"/>
      <c r="P29" s="211">
        <f t="shared" si="0"/>
        <v>0</v>
      </c>
      <c r="Q29" s="269">
        <f t="shared" si="1"/>
        <v>0</v>
      </c>
    </row>
    <row r="30" spans="1:17" s="154" customFormat="1" ht="12">
      <c r="A30" s="486"/>
      <c r="B30" s="487"/>
      <c r="C30" s="488"/>
      <c r="D30" s="158"/>
      <c r="E30" s="159"/>
      <c r="F30" s="159"/>
      <c r="G30" s="159"/>
      <c r="H30" s="159"/>
      <c r="I30" s="160"/>
      <c r="J30" s="45"/>
      <c r="K30" s="46"/>
      <c r="L30" s="46"/>
      <c r="M30" s="46"/>
      <c r="N30" s="46"/>
      <c r="O30" s="46"/>
      <c r="P30" s="211">
        <f t="shared" si="0"/>
        <v>0</v>
      </c>
      <c r="Q30" s="269">
        <f t="shared" si="1"/>
        <v>0</v>
      </c>
    </row>
    <row r="31" spans="1:17" s="154" customFormat="1" ht="12">
      <c r="A31" s="486"/>
      <c r="B31" s="487"/>
      <c r="C31" s="488"/>
      <c r="D31" s="158"/>
      <c r="E31" s="159"/>
      <c r="F31" s="159"/>
      <c r="G31" s="159"/>
      <c r="H31" s="159"/>
      <c r="I31" s="160"/>
      <c r="J31" s="45"/>
      <c r="K31" s="46"/>
      <c r="L31" s="46"/>
      <c r="M31" s="46"/>
      <c r="N31" s="46"/>
      <c r="O31" s="46"/>
      <c r="P31" s="211">
        <f t="shared" si="0"/>
        <v>0</v>
      </c>
      <c r="Q31" s="269">
        <f t="shared" si="1"/>
        <v>0</v>
      </c>
    </row>
    <row r="32" spans="1:17" s="154" customFormat="1" ht="12">
      <c r="A32" s="486"/>
      <c r="B32" s="487"/>
      <c r="C32" s="488"/>
      <c r="D32" s="158"/>
      <c r="E32" s="159"/>
      <c r="F32" s="159"/>
      <c r="G32" s="159"/>
      <c r="H32" s="159"/>
      <c r="I32" s="160"/>
      <c r="J32" s="45"/>
      <c r="K32" s="46"/>
      <c r="L32" s="46"/>
      <c r="M32" s="46"/>
      <c r="N32" s="46"/>
      <c r="O32" s="46"/>
      <c r="P32" s="211">
        <f t="shared" si="0"/>
        <v>0</v>
      </c>
      <c r="Q32" s="269">
        <f t="shared" si="1"/>
        <v>0</v>
      </c>
    </row>
    <row r="33" spans="1:17" s="154" customFormat="1" ht="12">
      <c r="A33" s="486"/>
      <c r="B33" s="487"/>
      <c r="C33" s="488"/>
      <c r="D33" s="158"/>
      <c r="E33" s="159"/>
      <c r="F33" s="159"/>
      <c r="G33" s="159"/>
      <c r="H33" s="159"/>
      <c r="I33" s="160"/>
      <c r="J33" s="45"/>
      <c r="K33" s="46"/>
      <c r="L33" s="46"/>
      <c r="M33" s="46"/>
      <c r="N33" s="46"/>
      <c r="O33" s="46"/>
      <c r="P33" s="211">
        <f t="shared" si="0"/>
        <v>0</v>
      </c>
      <c r="Q33" s="269">
        <f t="shared" si="1"/>
        <v>0</v>
      </c>
    </row>
    <row r="34" spans="1:17" s="154" customFormat="1" ht="12">
      <c r="A34" s="486"/>
      <c r="B34" s="487"/>
      <c r="C34" s="488"/>
      <c r="D34" s="158"/>
      <c r="E34" s="159"/>
      <c r="F34" s="159"/>
      <c r="G34" s="159"/>
      <c r="H34" s="159"/>
      <c r="I34" s="160"/>
      <c r="J34" s="45"/>
      <c r="K34" s="46"/>
      <c r="L34" s="46"/>
      <c r="M34" s="46"/>
      <c r="N34" s="46"/>
      <c r="O34" s="46"/>
      <c r="P34" s="211">
        <f t="shared" si="0"/>
        <v>0</v>
      </c>
      <c r="Q34" s="269">
        <f t="shared" si="1"/>
        <v>0</v>
      </c>
    </row>
    <row r="35" spans="1:17" s="154" customFormat="1" ht="12">
      <c r="A35" s="486"/>
      <c r="B35" s="487"/>
      <c r="C35" s="488"/>
      <c r="D35" s="158"/>
      <c r="E35" s="159"/>
      <c r="F35" s="159"/>
      <c r="G35" s="159"/>
      <c r="H35" s="159"/>
      <c r="I35" s="160"/>
      <c r="J35" s="45"/>
      <c r="K35" s="46"/>
      <c r="L35" s="46"/>
      <c r="M35" s="46"/>
      <c r="N35" s="46"/>
      <c r="O35" s="46"/>
      <c r="P35" s="211">
        <f t="shared" si="0"/>
        <v>0</v>
      </c>
      <c r="Q35" s="269">
        <f t="shared" si="1"/>
        <v>0</v>
      </c>
    </row>
    <row r="36" spans="1:17" s="154" customFormat="1" ht="12">
      <c r="A36" s="486"/>
      <c r="B36" s="487"/>
      <c r="C36" s="488"/>
      <c r="D36" s="158"/>
      <c r="E36" s="159"/>
      <c r="F36" s="159"/>
      <c r="G36" s="159"/>
      <c r="H36" s="159"/>
      <c r="I36" s="160"/>
      <c r="J36" s="45"/>
      <c r="K36" s="46"/>
      <c r="L36" s="46"/>
      <c r="M36" s="46"/>
      <c r="N36" s="46"/>
      <c r="O36" s="46"/>
      <c r="P36" s="211">
        <f t="shared" si="0"/>
        <v>0</v>
      </c>
      <c r="Q36" s="269">
        <f t="shared" si="1"/>
        <v>0</v>
      </c>
    </row>
    <row r="37" spans="1:17" s="154" customFormat="1" ht="12">
      <c r="A37" s="486"/>
      <c r="B37" s="487"/>
      <c r="C37" s="488"/>
      <c r="D37" s="158"/>
      <c r="E37" s="159"/>
      <c r="F37" s="159"/>
      <c r="G37" s="159"/>
      <c r="H37" s="159"/>
      <c r="I37" s="160"/>
      <c r="J37" s="45"/>
      <c r="K37" s="46"/>
      <c r="L37" s="46"/>
      <c r="M37" s="46"/>
      <c r="N37" s="46"/>
      <c r="O37" s="46"/>
      <c r="P37" s="211">
        <f t="shared" si="0"/>
        <v>0</v>
      </c>
      <c r="Q37" s="269">
        <f t="shared" si="1"/>
        <v>0</v>
      </c>
    </row>
    <row r="38" spans="1:17" s="154" customFormat="1" ht="12">
      <c r="A38" s="486"/>
      <c r="B38" s="487"/>
      <c r="C38" s="488"/>
      <c r="D38" s="158"/>
      <c r="E38" s="159"/>
      <c r="F38" s="159"/>
      <c r="G38" s="159"/>
      <c r="H38" s="159"/>
      <c r="I38" s="160"/>
      <c r="J38" s="45"/>
      <c r="K38" s="46"/>
      <c r="L38" s="46"/>
      <c r="M38" s="46"/>
      <c r="N38" s="46"/>
      <c r="O38" s="46"/>
      <c r="P38" s="211">
        <f t="shared" si="0"/>
        <v>0</v>
      </c>
      <c r="Q38" s="269">
        <f t="shared" si="1"/>
        <v>0</v>
      </c>
    </row>
    <row r="39" spans="1:17" s="154" customFormat="1" ht="12">
      <c r="A39" s="486"/>
      <c r="B39" s="487"/>
      <c r="C39" s="488"/>
      <c r="D39" s="158"/>
      <c r="E39" s="159"/>
      <c r="F39" s="159"/>
      <c r="G39" s="159"/>
      <c r="H39" s="159"/>
      <c r="I39" s="160"/>
      <c r="J39" s="45"/>
      <c r="K39" s="46"/>
      <c r="L39" s="46"/>
      <c r="M39" s="46"/>
      <c r="N39" s="46"/>
      <c r="O39" s="46"/>
      <c r="P39" s="211">
        <f t="shared" si="0"/>
        <v>0</v>
      </c>
      <c r="Q39" s="269">
        <f t="shared" si="1"/>
        <v>0</v>
      </c>
    </row>
    <row r="40" spans="1:17" s="154" customFormat="1" ht="12">
      <c r="A40" s="486"/>
      <c r="B40" s="487"/>
      <c r="C40" s="488"/>
      <c r="D40" s="158"/>
      <c r="E40" s="159"/>
      <c r="F40" s="159"/>
      <c r="G40" s="159"/>
      <c r="H40" s="159"/>
      <c r="I40" s="160"/>
      <c r="J40" s="45"/>
      <c r="K40" s="46"/>
      <c r="L40" s="46"/>
      <c r="M40" s="46"/>
      <c r="N40" s="46"/>
      <c r="O40" s="46"/>
      <c r="P40" s="211">
        <f t="shared" si="0"/>
        <v>0</v>
      </c>
      <c r="Q40" s="269">
        <f t="shared" si="1"/>
        <v>0</v>
      </c>
    </row>
    <row r="41" spans="1:17" s="154" customFormat="1" ht="12">
      <c r="A41" s="486"/>
      <c r="B41" s="487"/>
      <c r="C41" s="488"/>
      <c r="D41" s="158"/>
      <c r="E41" s="159"/>
      <c r="F41" s="159"/>
      <c r="G41" s="159"/>
      <c r="H41" s="159"/>
      <c r="I41" s="160"/>
      <c r="J41" s="45"/>
      <c r="K41" s="46"/>
      <c r="L41" s="46"/>
      <c r="M41" s="46"/>
      <c r="N41" s="46"/>
      <c r="O41" s="46"/>
      <c r="P41" s="211">
        <f t="shared" si="0"/>
        <v>0</v>
      </c>
      <c r="Q41" s="269">
        <f t="shared" si="1"/>
        <v>0</v>
      </c>
    </row>
    <row r="42" spans="1:17" s="154" customFormat="1" ht="12">
      <c r="A42" s="486"/>
      <c r="B42" s="487"/>
      <c r="C42" s="488"/>
      <c r="D42" s="158"/>
      <c r="E42" s="159"/>
      <c r="F42" s="159"/>
      <c r="G42" s="159"/>
      <c r="H42" s="159"/>
      <c r="I42" s="160"/>
      <c r="J42" s="45"/>
      <c r="K42" s="46"/>
      <c r="L42" s="46"/>
      <c r="M42" s="46"/>
      <c r="N42" s="46"/>
      <c r="O42" s="46"/>
      <c r="P42" s="211">
        <f t="shared" si="0"/>
        <v>0</v>
      </c>
      <c r="Q42" s="269">
        <f t="shared" si="1"/>
        <v>0</v>
      </c>
    </row>
    <row r="43" spans="1:17" s="154" customFormat="1" ht="12">
      <c r="A43" s="486"/>
      <c r="B43" s="487"/>
      <c r="C43" s="488"/>
      <c r="D43" s="158"/>
      <c r="E43" s="159"/>
      <c r="F43" s="159"/>
      <c r="G43" s="159"/>
      <c r="H43" s="159"/>
      <c r="I43" s="160"/>
      <c r="J43" s="45"/>
      <c r="K43" s="46"/>
      <c r="L43" s="46"/>
      <c r="M43" s="46"/>
      <c r="N43" s="46"/>
      <c r="O43" s="46"/>
      <c r="P43" s="211">
        <f t="shared" si="0"/>
        <v>0</v>
      </c>
      <c r="Q43" s="269">
        <f t="shared" si="1"/>
        <v>0</v>
      </c>
    </row>
    <row r="44" spans="1:17" s="154" customFormat="1" ht="12">
      <c r="A44" s="486"/>
      <c r="B44" s="487"/>
      <c r="C44" s="488"/>
      <c r="D44" s="158"/>
      <c r="E44" s="159"/>
      <c r="F44" s="159"/>
      <c r="G44" s="159"/>
      <c r="H44" s="159"/>
      <c r="I44" s="160"/>
      <c r="J44" s="45"/>
      <c r="K44" s="46"/>
      <c r="L44" s="46"/>
      <c r="M44" s="46"/>
      <c r="N44" s="46"/>
      <c r="O44" s="46"/>
      <c r="P44" s="211">
        <f t="shared" si="0"/>
        <v>0</v>
      </c>
      <c r="Q44" s="269">
        <f t="shared" si="1"/>
        <v>0</v>
      </c>
    </row>
    <row r="45" spans="1:17" s="154" customFormat="1" ht="12">
      <c r="A45" s="486"/>
      <c r="B45" s="487"/>
      <c r="C45" s="488"/>
      <c r="D45" s="158"/>
      <c r="E45" s="159"/>
      <c r="F45" s="159"/>
      <c r="G45" s="159"/>
      <c r="H45" s="159"/>
      <c r="I45" s="160"/>
      <c r="J45" s="45"/>
      <c r="K45" s="46"/>
      <c r="L45" s="46"/>
      <c r="M45" s="46"/>
      <c r="N45" s="46"/>
      <c r="O45" s="46"/>
      <c r="P45" s="211">
        <f t="shared" si="0"/>
        <v>0</v>
      </c>
      <c r="Q45" s="269">
        <f t="shared" si="1"/>
        <v>0</v>
      </c>
    </row>
    <row r="46" spans="1:17" s="154" customFormat="1" ht="12">
      <c r="A46" s="486"/>
      <c r="B46" s="487"/>
      <c r="C46" s="488"/>
      <c r="D46" s="158"/>
      <c r="E46" s="159"/>
      <c r="F46" s="159"/>
      <c r="G46" s="159"/>
      <c r="H46" s="159"/>
      <c r="I46" s="160"/>
      <c r="J46" s="45"/>
      <c r="K46" s="46"/>
      <c r="L46" s="46"/>
      <c r="M46" s="46"/>
      <c r="N46" s="46"/>
      <c r="O46" s="46"/>
      <c r="P46" s="211">
        <f t="shared" si="0"/>
        <v>0</v>
      </c>
      <c r="Q46" s="269">
        <f t="shared" si="1"/>
        <v>0</v>
      </c>
    </row>
    <row r="47" spans="1:17" s="154" customFormat="1" ht="12">
      <c r="A47" s="486"/>
      <c r="B47" s="487"/>
      <c r="C47" s="488"/>
      <c r="D47" s="158"/>
      <c r="E47" s="159"/>
      <c r="F47" s="159"/>
      <c r="G47" s="159"/>
      <c r="H47" s="159"/>
      <c r="I47" s="160"/>
      <c r="J47" s="45"/>
      <c r="K47" s="46"/>
      <c r="L47" s="46"/>
      <c r="M47" s="46"/>
      <c r="N47" s="46"/>
      <c r="O47" s="46"/>
      <c r="P47" s="211">
        <f t="shared" si="0"/>
        <v>0</v>
      </c>
      <c r="Q47" s="269">
        <f t="shared" si="1"/>
        <v>0</v>
      </c>
    </row>
    <row r="48" spans="1:17" s="154" customFormat="1" ht="12">
      <c r="A48" s="486"/>
      <c r="B48" s="487"/>
      <c r="C48" s="488"/>
      <c r="D48" s="158"/>
      <c r="E48" s="159"/>
      <c r="F48" s="159"/>
      <c r="G48" s="159"/>
      <c r="H48" s="159"/>
      <c r="I48" s="160"/>
      <c r="J48" s="45"/>
      <c r="K48" s="46"/>
      <c r="L48" s="46"/>
      <c r="M48" s="46"/>
      <c r="N48" s="46"/>
      <c r="O48" s="46"/>
      <c r="P48" s="211">
        <f t="shared" si="0"/>
        <v>0</v>
      </c>
      <c r="Q48" s="269">
        <f t="shared" si="1"/>
        <v>0</v>
      </c>
    </row>
    <row r="49" spans="1:17" s="154" customFormat="1" ht="12">
      <c r="A49" s="486"/>
      <c r="B49" s="487"/>
      <c r="C49" s="488"/>
      <c r="D49" s="158"/>
      <c r="E49" s="159"/>
      <c r="F49" s="159"/>
      <c r="G49" s="159"/>
      <c r="H49" s="159"/>
      <c r="I49" s="160"/>
      <c r="J49" s="45"/>
      <c r="K49" s="46"/>
      <c r="L49" s="46"/>
      <c r="M49" s="46"/>
      <c r="N49" s="46"/>
      <c r="O49" s="46"/>
      <c r="P49" s="211">
        <f t="shared" si="0"/>
        <v>0</v>
      </c>
      <c r="Q49" s="269">
        <f t="shared" si="1"/>
        <v>0</v>
      </c>
    </row>
    <row r="50" spans="1:17" s="154" customFormat="1" ht="12">
      <c r="A50" s="486"/>
      <c r="B50" s="487"/>
      <c r="C50" s="488"/>
      <c r="D50" s="158"/>
      <c r="E50" s="159"/>
      <c r="F50" s="159"/>
      <c r="G50" s="159"/>
      <c r="H50" s="159"/>
      <c r="I50" s="160"/>
      <c r="J50" s="45"/>
      <c r="K50" s="46"/>
      <c r="L50" s="46"/>
      <c r="M50" s="46"/>
      <c r="N50" s="46"/>
      <c r="O50" s="46"/>
      <c r="P50" s="211">
        <f t="shared" si="0"/>
        <v>0</v>
      </c>
      <c r="Q50" s="269">
        <f t="shared" si="1"/>
        <v>0</v>
      </c>
    </row>
    <row r="51" spans="1:17" s="154" customFormat="1" ht="12">
      <c r="A51" s="486"/>
      <c r="B51" s="487"/>
      <c r="C51" s="488"/>
      <c r="D51" s="158"/>
      <c r="E51" s="159"/>
      <c r="F51" s="159"/>
      <c r="G51" s="159"/>
      <c r="H51" s="159"/>
      <c r="I51" s="160"/>
      <c r="J51" s="45"/>
      <c r="K51" s="46"/>
      <c r="L51" s="46"/>
      <c r="M51" s="46"/>
      <c r="N51" s="46"/>
      <c r="O51" s="46"/>
      <c r="P51" s="211">
        <f t="shared" si="0"/>
        <v>0</v>
      </c>
      <c r="Q51" s="269">
        <f t="shared" si="1"/>
        <v>0</v>
      </c>
    </row>
    <row r="52" spans="1:17" s="154" customFormat="1" ht="12">
      <c r="A52" s="486"/>
      <c r="B52" s="487"/>
      <c r="C52" s="488"/>
      <c r="D52" s="158"/>
      <c r="E52" s="159"/>
      <c r="F52" s="159"/>
      <c r="G52" s="159"/>
      <c r="H52" s="159"/>
      <c r="I52" s="160"/>
      <c r="J52" s="45"/>
      <c r="K52" s="46"/>
      <c r="L52" s="46"/>
      <c r="M52" s="46"/>
      <c r="N52" s="46"/>
      <c r="O52" s="46"/>
      <c r="P52" s="211">
        <f t="shared" si="0"/>
        <v>0</v>
      </c>
      <c r="Q52" s="269">
        <f t="shared" si="1"/>
        <v>0</v>
      </c>
    </row>
    <row r="53" spans="1:17" s="154" customFormat="1" ht="12">
      <c r="A53" s="486"/>
      <c r="B53" s="487"/>
      <c r="C53" s="488"/>
      <c r="D53" s="158"/>
      <c r="E53" s="159"/>
      <c r="F53" s="159"/>
      <c r="G53" s="159"/>
      <c r="H53" s="159"/>
      <c r="I53" s="160"/>
      <c r="J53" s="45"/>
      <c r="K53" s="46"/>
      <c r="L53" s="46"/>
      <c r="M53" s="46"/>
      <c r="N53" s="46"/>
      <c r="O53" s="46"/>
      <c r="P53" s="211">
        <f t="shared" si="0"/>
        <v>0</v>
      </c>
      <c r="Q53" s="269">
        <f t="shared" si="1"/>
        <v>0</v>
      </c>
    </row>
    <row r="54" spans="1:17" s="154" customFormat="1" ht="12" hidden="1">
      <c r="A54" s="486"/>
      <c r="B54" s="487"/>
      <c r="C54" s="488"/>
      <c r="D54" s="158"/>
      <c r="E54" s="159"/>
      <c r="F54" s="159"/>
      <c r="G54" s="159"/>
      <c r="H54" s="159"/>
      <c r="I54" s="160"/>
      <c r="J54" s="45"/>
      <c r="K54" s="46"/>
      <c r="L54" s="46"/>
      <c r="M54" s="46"/>
      <c r="N54" s="46"/>
      <c r="O54" s="46"/>
      <c r="P54" s="211">
        <f t="shared" si="0"/>
        <v>0</v>
      </c>
      <c r="Q54" s="269">
        <f t="shared" si="1"/>
        <v>0</v>
      </c>
    </row>
    <row r="55" spans="1:17" s="154" customFormat="1" ht="12" hidden="1">
      <c r="A55" s="486"/>
      <c r="B55" s="487"/>
      <c r="C55" s="488"/>
      <c r="D55" s="158"/>
      <c r="E55" s="159"/>
      <c r="F55" s="159"/>
      <c r="G55" s="159"/>
      <c r="H55" s="159"/>
      <c r="I55" s="160"/>
      <c r="J55" s="45"/>
      <c r="K55" s="46"/>
      <c r="L55" s="46"/>
      <c r="M55" s="46"/>
      <c r="N55" s="46"/>
      <c r="O55" s="46"/>
      <c r="P55" s="211">
        <f t="shared" si="0"/>
        <v>0</v>
      </c>
      <c r="Q55" s="269">
        <f t="shared" si="1"/>
        <v>0</v>
      </c>
    </row>
    <row r="56" spans="1:17" s="154" customFormat="1" ht="12" hidden="1">
      <c r="A56" s="486"/>
      <c r="B56" s="487"/>
      <c r="C56" s="488"/>
      <c r="D56" s="158"/>
      <c r="E56" s="159"/>
      <c r="F56" s="159"/>
      <c r="G56" s="159"/>
      <c r="H56" s="159"/>
      <c r="I56" s="160"/>
      <c r="J56" s="45"/>
      <c r="K56" s="46"/>
      <c r="L56" s="46"/>
      <c r="M56" s="46"/>
      <c r="N56" s="46"/>
      <c r="O56" s="46"/>
      <c r="P56" s="211">
        <f t="shared" si="0"/>
        <v>0</v>
      </c>
      <c r="Q56" s="269">
        <f t="shared" si="1"/>
        <v>0</v>
      </c>
    </row>
    <row r="57" spans="1:17" s="154" customFormat="1" ht="12" hidden="1">
      <c r="A57" s="486"/>
      <c r="B57" s="487"/>
      <c r="C57" s="488"/>
      <c r="D57" s="158"/>
      <c r="E57" s="159"/>
      <c r="F57" s="159"/>
      <c r="G57" s="159"/>
      <c r="H57" s="159"/>
      <c r="I57" s="160"/>
      <c r="J57" s="45"/>
      <c r="K57" s="46"/>
      <c r="L57" s="46"/>
      <c r="M57" s="46"/>
      <c r="N57" s="46"/>
      <c r="O57" s="46"/>
      <c r="P57" s="211">
        <f t="shared" si="0"/>
        <v>0</v>
      </c>
      <c r="Q57" s="269">
        <f t="shared" si="1"/>
        <v>0</v>
      </c>
    </row>
    <row r="58" spans="1:17" s="154" customFormat="1" ht="12" hidden="1">
      <c r="A58" s="489"/>
      <c r="B58" s="490"/>
      <c r="C58" s="491"/>
      <c r="D58" s="158"/>
      <c r="E58" s="159"/>
      <c r="F58" s="159"/>
      <c r="G58" s="159"/>
      <c r="H58" s="159"/>
      <c r="I58" s="160"/>
      <c r="J58" s="45"/>
      <c r="K58" s="46"/>
      <c r="L58" s="46"/>
      <c r="M58" s="46"/>
      <c r="N58" s="46"/>
      <c r="O58" s="46"/>
      <c r="P58" s="211">
        <f t="shared" si="0"/>
        <v>0</v>
      </c>
      <c r="Q58" s="269">
        <f t="shared" si="1"/>
        <v>0</v>
      </c>
    </row>
    <row r="59" spans="1:17" s="154" customFormat="1" ht="12.75" thickBot="1">
      <c r="A59" s="492"/>
      <c r="B59" s="493"/>
      <c r="C59" s="494"/>
      <c r="D59" s="161"/>
      <c r="E59" s="162"/>
      <c r="F59" s="162"/>
      <c r="G59" s="162"/>
      <c r="H59" s="162"/>
      <c r="I59" s="163"/>
      <c r="J59" s="54"/>
      <c r="K59" s="6"/>
      <c r="L59" s="6"/>
      <c r="M59" s="6"/>
      <c r="N59" s="6"/>
      <c r="O59" s="6"/>
      <c r="P59" s="212">
        <f t="shared" si="0"/>
        <v>0</v>
      </c>
      <c r="Q59" s="270">
        <f t="shared" si="1"/>
        <v>0</v>
      </c>
    </row>
    <row r="60" spans="1:17" s="154" customFormat="1" ht="13.5" thickBot="1">
      <c r="A60" s="495" t="s">
        <v>16</v>
      </c>
      <c r="B60" s="496"/>
      <c r="C60" s="497"/>
      <c r="D60" s="213"/>
      <c r="E60" s="134"/>
      <c r="F60" s="134"/>
      <c r="G60" s="134"/>
      <c r="H60" s="214"/>
      <c r="I60" s="215"/>
      <c r="J60" s="133">
        <f>SUM($J$16:$J$59)</f>
        <v>0</v>
      </c>
      <c r="K60" s="134">
        <f>SUM($K$16:$K$59)</f>
        <v>0</v>
      </c>
      <c r="L60" s="134">
        <f>SUM($L$16:$L$59)</f>
        <v>0</v>
      </c>
      <c r="M60" s="134">
        <f>SUM($M$16:$M$59)</f>
        <v>0</v>
      </c>
      <c r="N60" s="134">
        <f>SUM($N$16:$N$59)</f>
        <v>0</v>
      </c>
      <c r="O60" s="134">
        <f>SUM($O$16:$O$59)</f>
        <v>0</v>
      </c>
      <c r="P60" s="125">
        <f>SUM(P16:P59)</f>
        <v>0</v>
      </c>
      <c r="Q60" s="271">
        <f>SUM(Q16:Q59)</f>
        <v>0</v>
      </c>
    </row>
    <row r="61" spans="1:17" s="154" customFormat="1" ht="11.25">
      <c r="A61" s="498" t="s">
        <v>115</v>
      </c>
      <c r="B61" s="498"/>
      <c r="C61" s="498"/>
      <c r="D61" s="498"/>
      <c r="E61" s="498"/>
      <c r="F61" s="498"/>
      <c r="G61" s="498"/>
      <c r="H61" s="498"/>
      <c r="I61" s="498"/>
      <c r="J61" s="498"/>
      <c r="K61" s="498"/>
      <c r="L61" s="498"/>
      <c r="M61" s="498"/>
      <c r="N61" s="498"/>
      <c r="O61" s="498"/>
      <c r="P61" s="164"/>
      <c r="Q61" s="165"/>
    </row>
    <row r="62" spans="1:20" ht="11.25" hidden="1">
      <c r="A62" s="499"/>
      <c r="B62" s="499"/>
      <c r="C62" s="499"/>
      <c r="D62" s="499"/>
      <c r="E62" s="499"/>
      <c r="F62" s="499"/>
      <c r="G62" s="499"/>
      <c r="H62" s="499"/>
      <c r="I62" s="499"/>
      <c r="J62" s="499"/>
      <c r="K62" s="499"/>
      <c r="L62" s="499"/>
      <c r="M62" s="499"/>
      <c r="N62" s="499"/>
      <c r="O62" s="499"/>
      <c r="P62" s="499"/>
      <c r="R62" s="166"/>
      <c r="S62" s="9"/>
      <c r="T62" s="9"/>
    </row>
    <row r="63" spans="1:20" ht="11.25" hidden="1">
      <c r="A63" s="100"/>
      <c r="R63" s="166"/>
      <c r="S63" s="9"/>
      <c r="T63" s="9"/>
    </row>
    <row r="64" spans="1:20" ht="11.25" hidden="1">
      <c r="A64" s="167"/>
      <c r="R64" s="166"/>
      <c r="S64" s="9"/>
      <c r="T64" s="9"/>
    </row>
    <row r="65" spans="18:20" ht="19.5" customHeight="1" hidden="1">
      <c r="R65" s="166"/>
      <c r="S65" s="9"/>
      <c r="T65" s="9"/>
    </row>
    <row r="66" spans="18:20" ht="21" customHeight="1" hidden="1">
      <c r="R66" s="166"/>
      <c r="S66" s="9"/>
      <c r="T66" s="9"/>
    </row>
    <row r="67" spans="1:18" s="258" customFormat="1" ht="47.25" customHeight="1">
      <c r="A67" s="500" t="s">
        <v>194</v>
      </c>
      <c r="B67" s="500"/>
      <c r="C67" s="500"/>
      <c r="D67" s="500"/>
      <c r="E67" s="500"/>
      <c r="F67" s="500"/>
      <c r="G67" s="500"/>
      <c r="H67" s="500"/>
      <c r="I67" s="500"/>
      <c r="J67" s="500"/>
      <c r="K67" s="500"/>
      <c r="L67" s="500"/>
      <c r="M67" s="500"/>
      <c r="N67" s="500"/>
      <c r="O67" s="500"/>
      <c r="P67" s="500"/>
      <c r="Q67" s="500"/>
      <c r="R67" s="120"/>
    </row>
    <row r="68" spans="1:18" s="258" customFormat="1" ht="11.25">
      <c r="A68" s="322"/>
      <c r="B68" s="322"/>
      <c r="C68" s="322"/>
      <c r="D68" s="322"/>
      <c r="E68" s="322"/>
      <c r="F68" s="322"/>
      <c r="G68" s="322"/>
      <c r="H68" s="322"/>
      <c r="I68" s="322"/>
      <c r="J68" s="322"/>
      <c r="K68" s="322"/>
      <c r="L68" s="322"/>
      <c r="M68" s="322"/>
      <c r="N68" s="322"/>
      <c r="O68" s="322"/>
      <c r="P68" s="322"/>
      <c r="Q68" s="322"/>
      <c r="R68" s="120"/>
    </row>
    <row r="69" spans="1:18" s="258" customFormat="1" ht="12" thickBot="1">
      <c r="A69" s="323"/>
      <c r="B69" s="323"/>
      <c r="C69" s="323"/>
      <c r="D69" s="323"/>
      <c r="E69" s="323"/>
      <c r="F69" s="323"/>
      <c r="G69" s="323"/>
      <c r="H69" s="323"/>
      <c r="I69" s="323"/>
      <c r="J69" s="323"/>
      <c r="K69" s="323"/>
      <c r="L69" s="323"/>
      <c r="M69" s="323"/>
      <c r="N69" s="323"/>
      <c r="O69" s="323"/>
      <c r="P69" s="323"/>
      <c r="Q69" s="323"/>
      <c r="R69" s="120"/>
    </row>
    <row r="70" spans="1:20" ht="15.75" customHeight="1" thickBot="1">
      <c r="A70" s="501" t="s">
        <v>32</v>
      </c>
      <c r="B70" s="502"/>
      <c r="C70" s="502"/>
      <c r="D70" s="502"/>
      <c r="E70" s="502"/>
      <c r="F70" s="502"/>
      <c r="G70" s="502"/>
      <c r="H70" s="502"/>
      <c r="I70" s="502"/>
      <c r="J70" s="502"/>
      <c r="K70" s="502"/>
      <c r="L70" s="502"/>
      <c r="M70" s="502"/>
      <c r="N70" s="502"/>
      <c r="O70" s="502"/>
      <c r="P70" s="502"/>
      <c r="Q70" s="503"/>
      <c r="S70" s="9"/>
      <c r="T70" s="9"/>
    </row>
    <row r="71" spans="1:20" ht="60" customHeight="1" thickBot="1">
      <c r="A71" s="504"/>
      <c r="B71" s="505"/>
      <c r="C71" s="505"/>
      <c r="D71" s="505"/>
      <c r="E71" s="505"/>
      <c r="F71" s="505"/>
      <c r="G71" s="505"/>
      <c r="H71" s="505"/>
      <c r="I71" s="505"/>
      <c r="J71" s="505"/>
      <c r="K71" s="505"/>
      <c r="L71" s="505"/>
      <c r="M71" s="505"/>
      <c r="N71" s="505"/>
      <c r="O71" s="505"/>
      <c r="P71" s="505"/>
      <c r="Q71" s="506"/>
      <c r="S71" s="9"/>
      <c r="T71" s="9"/>
    </row>
    <row r="72" spans="18:20" ht="11.25">
      <c r="R72" s="166"/>
      <c r="S72" s="9"/>
      <c r="T72" s="9"/>
    </row>
    <row r="73" spans="6:22" ht="12" customHeight="1" thickBot="1">
      <c r="F73" s="81"/>
      <c r="G73" s="81"/>
      <c r="H73" s="87"/>
      <c r="R73" s="169"/>
      <c r="S73" s="169"/>
      <c r="T73" s="169"/>
      <c r="U73" s="169"/>
      <c r="V73" s="169"/>
    </row>
    <row r="74" spans="1:20" ht="13.5" customHeight="1">
      <c r="A74" s="386" t="s">
        <v>90</v>
      </c>
      <c r="B74" s="387"/>
      <c r="C74" s="387"/>
      <c r="D74" s="387"/>
      <c r="E74" s="507"/>
      <c r="F74" s="169"/>
      <c r="R74" s="170"/>
      <c r="S74" s="170"/>
      <c r="T74" s="9"/>
    </row>
    <row r="75" spans="1:20" ht="24" customHeight="1" thickBot="1">
      <c r="A75" s="508" t="s">
        <v>108</v>
      </c>
      <c r="B75" s="509"/>
      <c r="C75" s="509"/>
      <c r="D75" s="509"/>
      <c r="E75" s="510"/>
      <c r="F75" s="171"/>
      <c r="R75" s="170"/>
      <c r="S75" s="170"/>
      <c r="T75" s="9"/>
    </row>
    <row r="76" spans="1:20" ht="24" customHeight="1" thickBot="1">
      <c r="A76" s="172" t="s">
        <v>13</v>
      </c>
      <c r="B76" s="173" t="s">
        <v>0</v>
      </c>
      <c r="C76" s="174" t="s">
        <v>14</v>
      </c>
      <c r="D76" s="239" t="s">
        <v>142</v>
      </c>
      <c r="E76" s="17" t="s">
        <v>116</v>
      </c>
      <c r="F76" s="171"/>
      <c r="R76" s="170"/>
      <c r="S76" s="170"/>
      <c r="T76" s="9"/>
    </row>
    <row r="77" spans="1:20" ht="24" customHeight="1" thickBot="1">
      <c r="A77" s="175" t="s">
        <v>36</v>
      </c>
      <c r="B77" s="1">
        <f>$P$60</f>
        <v>0</v>
      </c>
      <c r="C77" s="1">
        <f>$P$60/12</f>
        <v>0</v>
      </c>
      <c r="D77" s="272">
        <v>20000</v>
      </c>
      <c r="E77" s="238">
        <f>C77*D77</f>
        <v>0</v>
      </c>
      <c r="F77" s="176"/>
      <c r="R77" s="170"/>
      <c r="S77" s="170"/>
      <c r="T77" s="9"/>
    </row>
    <row r="78" spans="1:20" ht="24" customHeight="1" thickBot="1">
      <c r="A78" s="511" t="s">
        <v>136</v>
      </c>
      <c r="B78" s="511"/>
      <c r="C78" s="511"/>
      <c r="D78" s="511"/>
      <c r="E78" s="511"/>
      <c r="F78" s="177"/>
      <c r="J78" s="170"/>
      <c r="K78" s="170"/>
      <c r="S78" s="9"/>
      <c r="T78" s="9"/>
    </row>
    <row r="79" spans="1:20" ht="24" customHeight="1" thickBot="1">
      <c r="A79" s="512" t="s">
        <v>109</v>
      </c>
      <c r="B79" s="513"/>
      <c r="C79" s="513"/>
      <c r="D79" s="387"/>
      <c r="E79" s="507"/>
      <c r="J79" s="170"/>
      <c r="K79" s="170"/>
      <c r="S79" s="9"/>
      <c r="T79" s="9"/>
    </row>
    <row r="80" spans="1:20" ht="24" customHeight="1" thickBot="1">
      <c r="A80" s="514" t="s">
        <v>117</v>
      </c>
      <c r="B80" s="515"/>
      <c r="C80" s="515"/>
      <c r="D80" s="516"/>
      <c r="E80" s="517"/>
      <c r="J80" s="170"/>
      <c r="K80" s="170"/>
      <c r="S80" s="9"/>
      <c r="T80" s="9"/>
    </row>
    <row r="81" spans="1:20" ht="11.25">
      <c r="A81" s="298"/>
      <c r="B81" s="298"/>
      <c r="C81" s="298"/>
      <c r="D81" s="298"/>
      <c r="E81" s="298"/>
      <c r="F81" s="178"/>
      <c r="J81" s="179"/>
      <c r="K81" s="179"/>
      <c r="S81" s="9"/>
      <c r="T81" s="9"/>
    </row>
    <row r="82" spans="1:20" ht="12" thickBot="1">
      <c r="A82" s="89"/>
      <c r="B82" s="187"/>
      <c r="C82" s="187"/>
      <c r="D82" s="187"/>
      <c r="E82" s="187"/>
      <c r="J82" s="96"/>
      <c r="K82" s="96"/>
      <c r="S82" s="9"/>
      <c r="T82" s="9"/>
    </row>
    <row r="83" spans="1:20" ht="11.25" customHeight="1">
      <c r="A83" s="518" t="s">
        <v>94</v>
      </c>
      <c r="B83" s="519"/>
      <c r="C83" s="519"/>
      <c r="D83" s="519"/>
      <c r="E83" s="520"/>
      <c r="J83" s="96"/>
      <c r="K83" s="96"/>
      <c r="S83" s="9"/>
      <c r="T83" s="9"/>
    </row>
    <row r="84" spans="1:20" ht="11.25" customHeight="1">
      <c r="A84" s="521"/>
      <c r="B84" s="522"/>
      <c r="C84" s="522"/>
      <c r="D84" s="522"/>
      <c r="E84" s="523"/>
      <c r="J84" s="100"/>
      <c r="K84" s="100"/>
      <c r="S84" s="9"/>
      <c r="T84" s="9"/>
    </row>
    <row r="85" spans="1:20" ht="11.25" customHeight="1">
      <c r="A85" s="521"/>
      <c r="B85" s="522"/>
      <c r="C85" s="522"/>
      <c r="D85" s="522"/>
      <c r="E85" s="523"/>
      <c r="J85" s="9"/>
      <c r="S85" s="9"/>
      <c r="T85" s="9"/>
    </row>
    <row r="86" spans="1:20" ht="11.25" customHeight="1">
      <c r="A86" s="521"/>
      <c r="B86" s="522"/>
      <c r="C86" s="522"/>
      <c r="D86" s="522"/>
      <c r="E86" s="523"/>
      <c r="H86" s="100"/>
      <c r="J86" s="9"/>
      <c r="S86" s="9"/>
      <c r="T86" s="9"/>
    </row>
    <row r="87" spans="1:20" ht="11.25" customHeight="1">
      <c r="A87" s="521"/>
      <c r="B87" s="522"/>
      <c r="C87" s="522"/>
      <c r="D87" s="522"/>
      <c r="E87" s="523"/>
      <c r="H87" s="100"/>
      <c r="J87" s="9"/>
      <c r="S87" s="9"/>
      <c r="T87" s="9"/>
    </row>
    <row r="88" spans="1:20" ht="11.25" customHeight="1">
      <c r="A88" s="521"/>
      <c r="B88" s="522"/>
      <c r="C88" s="522"/>
      <c r="D88" s="522"/>
      <c r="E88" s="523"/>
      <c r="H88" s="100"/>
      <c r="J88" s="9"/>
      <c r="S88" s="9"/>
      <c r="T88" s="9"/>
    </row>
    <row r="89" spans="1:20" ht="11.25" customHeight="1">
      <c r="A89" s="521"/>
      <c r="B89" s="522"/>
      <c r="C89" s="522"/>
      <c r="D89" s="522"/>
      <c r="E89" s="523"/>
      <c r="H89" s="100"/>
      <c r="J89" s="9"/>
      <c r="S89" s="9"/>
      <c r="T89" s="9"/>
    </row>
    <row r="90" spans="1:20" ht="11.25" customHeight="1">
      <c r="A90" s="521"/>
      <c r="B90" s="522"/>
      <c r="C90" s="522"/>
      <c r="D90" s="522"/>
      <c r="E90" s="523"/>
      <c r="H90" s="100"/>
      <c r="J90" s="9"/>
      <c r="S90" s="9"/>
      <c r="T90" s="9"/>
    </row>
    <row r="91" spans="1:20" ht="11.25" customHeight="1">
      <c r="A91" s="521"/>
      <c r="B91" s="522"/>
      <c r="C91" s="522"/>
      <c r="D91" s="522"/>
      <c r="E91" s="523"/>
      <c r="H91" s="100"/>
      <c r="J91" s="9"/>
      <c r="S91" s="9"/>
      <c r="T91" s="9"/>
    </row>
    <row r="92" spans="1:20" ht="11.25" customHeight="1">
      <c r="A92" s="521"/>
      <c r="B92" s="522"/>
      <c r="C92" s="522"/>
      <c r="D92" s="522"/>
      <c r="E92" s="523"/>
      <c r="H92" s="100"/>
      <c r="J92" s="9"/>
      <c r="S92" s="9"/>
      <c r="T92" s="9"/>
    </row>
    <row r="93" spans="1:20" ht="11.25" customHeight="1">
      <c r="A93" s="521"/>
      <c r="B93" s="522"/>
      <c r="C93" s="522"/>
      <c r="D93" s="522"/>
      <c r="E93" s="523"/>
      <c r="H93" s="100"/>
      <c r="J93" s="9"/>
      <c r="S93" s="9"/>
      <c r="T93" s="9"/>
    </row>
    <row r="94" spans="1:20" ht="11.25" customHeight="1">
      <c r="A94" s="521"/>
      <c r="B94" s="522"/>
      <c r="C94" s="522"/>
      <c r="D94" s="522"/>
      <c r="E94" s="523"/>
      <c r="H94" s="100"/>
      <c r="J94" s="9"/>
      <c r="S94" s="9"/>
      <c r="T94" s="9"/>
    </row>
    <row r="95" spans="1:20" ht="11.25" customHeight="1">
      <c r="A95" s="521"/>
      <c r="B95" s="522"/>
      <c r="C95" s="522"/>
      <c r="D95" s="522"/>
      <c r="E95" s="523"/>
      <c r="H95" s="100"/>
      <c r="J95" s="9"/>
      <c r="S95" s="9"/>
      <c r="T95" s="9"/>
    </row>
    <row r="96" spans="1:20" ht="11.25" customHeight="1">
      <c r="A96" s="521"/>
      <c r="B96" s="522"/>
      <c r="C96" s="522"/>
      <c r="D96" s="522"/>
      <c r="E96" s="523"/>
      <c r="H96" s="100"/>
      <c r="J96" s="9"/>
      <c r="S96" s="9"/>
      <c r="T96" s="9"/>
    </row>
    <row r="97" spans="1:20" ht="11.25" customHeight="1">
      <c r="A97" s="521"/>
      <c r="B97" s="522"/>
      <c r="C97" s="522"/>
      <c r="D97" s="522"/>
      <c r="E97" s="523"/>
      <c r="H97" s="100"/>
      <c r="J97" s="9"/>
      <c r="S97" s="9"/>
      <c r="T97" s="9"/>
    </row>
    <row r="98" spans="1:20" ht="11.25" customHeight="1">
      <c r="A98" s="521"/>
      <c r="B98" s="522"/>
      <c r="C98" s="522"/>
      <c r="D98" s="522"/>
      <c r="E98" s="523"/>
      <c r="H98" s="100"/>
      <c r="J98" s="9"/>
      <c r="S98" s="9"/>
      <c r="T98" s="9"/>
    </row>
    <row r="99" spans="1:20" ht="11.25" customHeight="1">
      <c r="A99" s="521"/>
      <c r="B99" s="522"/>
      <c r="C99" s="522"/>
      <c r="D99" s="522"/>
      <c r="E99" s="523"/>
      <c r="H99" s="100"/>
      <c r="J99" s="9"/>
      <c r="S99" s="9"/>
      <c r="T99" s="9"/>
    </row>
    <row r="100" spans="1:20" ht="11.25" customHeight="1">
      <c r="A100" s="521"/>
      <c r="B100" s="522"/>
      <c r="C100" s="522"/>
      <c r="D100" s="522"/>
      <c r="E100" s="523"/>
      <c r="H100" s="100"/>
      <c r="J100" s="9"/>
      <c r="S100" s="9"/>
      <c r="T100" s="9"/>
    </row>
    <row r="101" spans="1:20" ht="11.25" customHeight="1">
      <c r="A101" s="521"/>
      <c r="B101" s="522"/>
      <c r="C101" s="522"/>
      <c r="D101" s="522"/>
      <c r="E101" s="523"/>
      <c r="H101" s="100"/>
      <c r="J101" s="9"/>
      <c r="S101" s="9"/>
      <c r="T101" s="9"/>
    </row>
    <row r="102" spans="1:20" ht="11.25" customHeight="1">
      <c r="A102" s="521"/>
      <c r="B102" s="522"/>
      <c r="C102" s="522"/>
      <c r="D102" s="522"/>
      <c r="E102" s="523"/>
      <c r="H102" s="100"/>
      <c r="J102" s="9"/>
      <c r="S102" s="9"/>
      <c r="T102" s="9"/>
    </row>
    <row r="103" spans="1:20" ht="11.25" customHeight="1" hidden="1">
      <c r="A103" s="521"/>
      <c r="B103" s="522"/>
      <c r="C103" s="522"/>
      <c r="D103" s="522"/>
      <c r="E103" s="523"/>
      <c r="H103" s="100"/>
      <c r="J103" s="9"/>
      <c r="S103" s="9"/>
      <c r="T103" s="9"/>
    </row>
    <row r="104" spans="1:20" ht="13.5" customHeight="1" thickBot="1">
      <c r="A104" s="524"/>
      <c r="B104" s="525"/>
      <c r="C104" s="525"/>
      <c r="D104" s="525"/>
      <c r="E104" s="526"/>
      <c r="F104" s="9"/>
      <c r="G104" s="182"/>
      <c r="H104" s="183"/>
      <c r="I104" s="9"/>
      <c r="J104" s="184"/>
      <c r="S104" s="9"/>
      <c r="T104" s="9"/>
    </row>
    <row r="105" spans="1:20" ht="11.25">
      <c r="A105" s="500"/>
      <c r="B105" s="500"/>
      <c r="C105" s="500"/>
      <c r="D105" s="500"/>
      <c r="E105" s="500"/>
      <c r="F105" s="185"/>
      <c r="G105" s="182"/>
      <c r="H105" s="183"/>
      <c r="I105" s="89"/>
      <c r="J105" s="184"/>
      <c r="S105" s="9"/>
      <c r="T105" s="9"/>
    </row>
    <row r="106" spans="1:20" ht="12" thickBot="1">
      <c r="A106" s="186"/>
      <c r="B106" s="186"/>
      <c r="C106" s="186"/>
      <c r="D106" s="186"/>
      <c r="E106" s="186"/>
      <c r="F106" s="9"/>
      <c r="G106" s="187"/>
      <c r="H106" s="9"/>
      <c r="I106" s="9"/>
      <c r="J106" s="9"/>
      <c r="S106" s="9"/>
      <c r="T106" s="9"/>
    </row>
    <row r="107" spans="1:20" ht="13.5" customHeight="1">
      <c r="A107" s="351" t="s">
        <v>134</v>
      </c>
      <c r="B107" s="352"/>
      <c r="C107" s="352"/>
      <c r="D107" s="352"/>
      <c r="E107" s="415"/>
      <c r="F107" s="187"/>
      <c r="G107" s="187"/>
      <c r="H107" s="9"/>
      <c r="I107" s="9"/>
      <c r="J107" s="9"/>
      <c r="S107" s="9"/>
      <c r="T107" s="9"/>
    </row>
    <row r="108" spans="1:20" ht="13.5" customHeight="1">
      <c r="A108" s="527" t="s">
        <v>13</v>
      </c>
      <c r="B108" s="528"/>
      <c r="C108" s="529"/>
      <c r="D108" s="530"/>
      <c r="E108" s="531"/>
      <c r="F108" s="187"/>
      <c r="G108" s="187"/>
      <c r="H108" s="9"/>
      <c r="I108" s="9"/>
      <c r="J108" s="9"/>
      <c r="S108" s="9"/>
      <c r="T108" s="9"/>
    </row>
    <row r="109" spans="1:20" ht="13.5" customHeight="1">
      <c r="A109" s="527" t="s">
        <v>0</v>
      </c>
      <c r="B109" s="528"/>
      <c r="C109" s="529"/>
      <c r="D109" s="530">
        <f>$P$60</f>
        <v>0</v>
      </c>
      <c r="E109" s="531"/>
      <c r="F109" s="187"/>
      <c r="G109" s="187"/>
      <c r="H109" s="9"/>
      <c r="I109" s="9"/>
      <c r="J109" s="9"/>
      <c r="S109" s="9"/>
      <c r="T109" s="9"/>
    </row>
    <row r="110" spans="1:20" ht="13.5" customHeight="1">
      <c r="A110" s="527" t="s">
        <v>14</v>
      </c>
      <c r="B110" s="528"/>
      <c r="C110" s="529"/>
      <c r="D110" s="532">
        <f>$C$77</f>
        <v>0</v>
      </c>
      <c r="E110" s="533"/>
      <c r="F110" s="187"/>
      <c r="G110" s="187"/>
      <c r="H110" s="9"/>
      <c r="I110" s="9"/>
      <c r="J110" s="9"/>
      <c r="S110" s="9"/>
      <c r="T110" s="9"/>
    </row>
    <row r="111" spans="1:20" ht="13.5" customHeight="1">
      <c r="A111" s="527" t="s">
        <v>110</v>
      </c>
      <c r="B111" s="528"/>
      <c r="C111" s="529"/>
      <c r="D111" s="534">
        <v>40000</v>
      </c>
      <c r="E111" s="535"/>
      <c r="F111" s="187"/>
      <c r="G111" s="187"/>
      <c r="H111" s="9"/>
      <c r="I111" s="9"/>
      <c r="J111" s="9"/>
      <c r="S111" s="9"/>
      <c r="T111" s="9"/>
    </row>
    <row r="112" spans="1:20" ht="13.5" customHeight="1">
      <c r="A112" s="527" t="s">
        <v>111</v>
      </c>
      <c r="B112" s="528"/>
      <c r="C112" s="529"/>
      <c r="D112" s="536">
        <f>D110*D111</f>
        <v>0</v>
      </c>
      <c r="E112" s="537"/>
      <c r="F112" s="187"/>
      <c r="G112" s="187"/>
      <c r="H112" s="9"/>
      <c r="I112" s="9"/>
      <c r="J112" s="9"/>
      <c r="S112" s="9"/>
      <c r="T112" s="9"/>
    </row>
    <row r="113" spans="1:20" ht="13.5" customHeight="1">
      <c r="A113" s="527" t="s">
        <v>112</v>
      </c>
      <c r="B113" s="528"/>
      <c r="C113" s="529"/>
      <c r="D113" s="536">
        <f>E77</f>
        <v>0</v>
      </c>
      <c r="E113" s="537"/>
      <c r="F113" s="187"/>
      <c r="G113" s="187"/>
      <c r="H113" s="9"/>
      <c r="I113" s="9"/>
      <c r="J113" s="9"/>
      <c r="S113" s="9"/>
      <c r="T113" s="9"/>
    </row>
    <row r="114" spans="1:20" ht="13.5" customHeight="1">
      <c r="A114" s="527" t="s">
        <v>113</v>
      </c>
      <c r="B114" s="528"/>
      <c r="C114" s="529"/>
      <c r="D114" s="536">
        <f>D112-D113</f>
        <v>0</v>
      </c>
      <c r="E114" s="537"/>
      <c r="F114" s="187"/>
      <c r="G114" s="187"/>
      <c r="H114" s="9"/>
      <c r="I114" s="9"/>
      <c r="J114" s="9"/>
      <c r="S114" s="9"/>
      <c r="T114" s="9"/>
    </row>
    <row r="115" spans="1:20" ht="13.5" customHeight="1">
      <c r="A115" s="538">
        <f>IF(D80&gt;D114,"Conclusie directe overige kosten :","")</f>
      </c>
      <c r="B115" s="539"/>
      <c r="C115" s="539"/>
      <c r="D115" s="539"/>
      <c r="E115" s="540"/>
      <c r="F115" s="187"/>
      <c r="G115" s="187"/>
      <c r="H115" s="9"/>
      <c r="I115" s="9"/>
      <c r="J115" s="9"/>
      <c r="S115" s="9"/>
      <c r="T115" s="9"/>
    </row>
    <row r="116" spans="1:20" ht="27" customHeight="1">
      <c r="A116" s="541">
        <f>IF(D80&gt;D114,"De opgegeven directe overige kost van "&amp;DOLLAR(D80,0)&amp;" is hoger dan het toegestande maximum van "&amp;DOLLAR(D114,0)&amp;" en wordt dus begrensd op "&amp;DOLLAR(D114,0)&amp;".","")</f>
      </c>
      <c r="B116" s="542"/>
      <c r="C116" s="542"/>
      <c r="D116" s="542"/>
      <c r="E116" s="543"/>
      <c r="F116" s="187"/>
      <c r="G116" s="187"/>
      <c r="H116" s="9"/>
      <c r="I116" s="9"/>
      <c r="J116" s="9"/>
      <c r="S116" s="9"/>
      <c r="T116" s="9"/>
    </row>
    <row r="117" spans="1:20" ht="13.5" customHeight="1" thickBot="1">
      <c r="A117" s="546" t="s">
        <v>26</v>
      </c>
      <c r="B117" s="547"/>
      <c r="C117" s="548"/>
      <c r="D117" s="549">
        <f>IF(ISBLANK(D80),E77,MIN(D80,D114)+E77)</f>
        <v>0</v>
      </c>
      <c r="E117" s="550"/>
      <c r="F117" s="187"/>
      <c r="G117" s="188"/>
      <c r="H117" s="9"/>
      <c r="I117" s="9"/>
      <c r="J117" s="9"/>
      <c r="S117" s="9"/>
      <c r="T117" s="9"/>
    </row>
    <row r="118" spans="1:20" ht="37.5" customHeight="1">
      <c r="A118" s="551" t="s">
        <v>135</v>
      </c>
      <c r="B118" s="551"/>
      <c r="C118" s="551"/>
      <c r="D118" s="551"/>
      <c r="E118" s="551"/>
      <c r="F118" s="9"/>
      <c r="G118" s="187"/>
      <c r="H118" s="9"/>
      <c r="I118" s="9"/>
      <c r="J118" s="9"/>
      <c r="S118" s="9"/>
      <c r="T118" s="9"/>
    </row>
    <row r="119" spans="5:20" ht="12" thickBot="1">
      <c r="E119" s="9"/>
      <c r="F119" s="9"/>
      <c r="G119" s="9"/>
      <c r="H119" s="9"/>
      <c r="I119" s="9"/>
      <c r="J119" s="9"/>
      <c r="S119" s="9"/>
      <c r="T119" s="9"/>
    </row>
    <row r="120" spans="1:20" ht="11.25" customHeight="1" thickBot="1">
      <c r="A120" s="552" t="s">
        <v>127</v>
      </c>
      <c r="B120" s="553"/>
      <c r="C120" s="553"/>
      <c r="D120" s="553"/>
      <c r="E120" s="554"/>
      <c r="F120" s="189"/>
      <c r="G120" s="9"/>
      <c r="H120" s="9"/>
      <c r="I120" s="9"/>
      <c r="J120" s="555" t="s">
        <v>34</v>
      </c>
      <c r="K120" s="556"/>
      <c r="L120" s="556"/>
      <c r="M120" s="556"/>
      <c r="N120" s="556"/>
      <c r="O120" s="556"/>
      <c r="P120" s="556"/>
      <c r="Q120" s="557"/>
      <c r="S120" s="9"/>
      <c r="T120" s="9"/>
    </row>
    <row r="121" spans="1:20" ht="48" customHeight="1" thickBot="1">
      <c r="A121" s="190" t="s">
        <v>17</v>
      </c>
      <c r="B121" s="191" t="s">
        <v>10</v>
      </c>
      <c r="C121" s="192" t="s">
        <v>96</v>
      </c>
      <c r="D121" s="193" t="s">
        <v>44</v>
      </c>
      <c r="E121" s="194" t="s">
        <v>102</v>
      </c>
      <c r="F121" s="89"/>
      <c r="G121" s="9"/>
      <c r="H121" s="9"/>
      <c r="I121" s="9"/>
      <c r="J121" s="418" t="s">
        <v>104</v>
      </c>
      <c r="K121" s="419"/>
      <c r="L121" s="419"/>
      <c r="M121" s="419"/>
      <c r="N121" s="419"/>
      <c r="O121" s="419"/>
      <c r="P121" s="419"/>
      <c r="Q121" s="420"/>
      <c r="S121" s="9"/>
      <c r="T121" s="9"/>
    </row>
    <row r="122" spans="1:20" ht="11.25" customHeight="1" hidden="1">
      <c r="A122" s="195" t="s">
        <v>17</v>
      </c>
      <c r="B122" s="196" t="s">
        <v>46</v>
      </c>
      <c r="C122" s="197"/>
      <c r="D122" s="198" t="s">
        <v>18</v>
      </c>
      <c r="E122" s="199" t="s">
        <v>19</v>
      </c>
      <c r="F122" s="89"/>
      <c r="G122" s="9"/>
      <c r="H122" s="9"/>
      <c r="I122" s="9"/>
      <c r="J122" s="421"/>
      <c r="K122" s="422"/>
      <c r="L122" s="422"/>
      <c r="M122" s="422"/>
      <c r="N122" s="422"/>
      <c r="O122" s="422"/>
      <c r="P122" s="422"/>
      <c r="Q122" s="423"/>
      <c r="S122" s="9"/>
      <c r="T122" s="9"/>
    </row>
    <row r="123" spans="1:20" ht="11.25" customHeight="1">
      <c r="A123" s="180"/>
      <c r="B123" s="200"/>
      <c r="C123" s="116"/>
      <c r="D123" s="201"/>
      <c r="E123" s="273"/>
      <c r="F123" s="89"/>
      <c r="G123" s="9"/>
      <c r="H123" s="9"/>
      <c r="I123" s="9"/>
      <c r="J123" s="421"/>
      <c r="K123" s="422"/>
      <c r="L123" s="422"/>
      <c r="M123" s="422"/>
      <c r="N123" s="422"/>
      <c r="O123" s="422"/>
      <c r="P123" s="422"/>
      <c r="Q123" s="423"/>
      <c r="S123" s="9"/>
      <c r="T123" s="9"/>
    </row>
    <row r="124" spans="1:20" ht="11.25" customHeight="1" hidden="1">
      <c r="A124" s="180"/>
      <c r="B124" s="200"/>
      <c r="C124" s="116"/>
      <c r="D124" s="201"/>
      <c r="E124" s="273"/>
      <c r="F124" s="89"/>
      <c r="G124" s="9"/>
      <c r="H124" s="9"/>
      <c r="I124" s="9"/>
      <c r="J124" s="421"/>
      <c r="K124" s="422"/>
      <c r="L124" s="422"/>
      <c r="M124" s="422"/>
      <c r="N124" s="422"/>
      <c r="O124" s="422"/>
      <c r="P124" s="422"/>
      <c r="Q124" s="423"/>
      <c r="S124" s="9"/>
      <c r="T124" s="9"/>
    </row>
    <row r="125" spans="1:20" ht="11.25" customHeight="1" hidden="1">
      <c r="A125" s="180"/>
      <c r="B125" s="200"/>
      <c r="C125" s="116"/>
      <c r="D125" s="201"/>
      <c r="E125" s="273"/>
      <c r="F125" s="89"/>
      <c r="G125" s="9"/>
      <c r="H125" s="9"/>
      <c r="I125" s="9"/>
      <c r="J125" s="421"/>
      <c r="K125" s="422"/>
      <c r="L125" s="422"/>
      <c r="M125" s="422"/>
      <c r="N125" s="422"/>
      <c r="O125" s="422"/>
      <c r="P125" s="422"/>
      <c r="Q125" s="423"/>
      <c r="S125" s="9"/>
      <c r="T125" s="9"/>
    </row>
    <row r="126" spans="1:20" ht="11.25" customHeight="1" hidden="1">
      <c r="A126" s="180"/>
      <c r="B126" s="200"/>
      <c r="C126" s="116"/>
      <c r="D126" s="201"/>
      <c r="E126" s="273"/>
      <c r="F126" s="89"/>
      <c r="G126" s="9"/>
      <c r="H126" s="9"/>
      <c r="I126" s="9"/>
      <c r="J126" s="421"/>
      <c r="K126" s="422"/>
      <c r="L126" s="422"/>
      <c r="M126" s="422"/>
      <c r="N126" s="422"/>
      <c r="O126" s="422"/>
      <c r="P126" s="422"/>
      <c r="Q126" s="423"/>
      <c r="S126" s="9"/>
      <c r="T126" s="9"/>
    </row>
    <row r="127" spans="1:20" ht="11.25" customHeight="1" hidden="1">
      <c r="A127" s="180"/>
      <c r="B127" s="200"/>
      <c r="C127" s="116"/>
      <c r="D127" s="201"/>
      <c r="E127" s="273"/>
      <c r="F127" s="89"/>
      <c r="G127" s="9"/>
      <c r="H127" s="9"/>
      <c r="I127" s="9"/>
      <c r="J127" s="421"/>
      <c r="K127" s="422"/>
      <c r="L127" s="422"/>
      <c r="M127" s="422"/>
      <c r="N127" s="422"/>
      <c r="O127" s="422"/>
      <c r="P127" s="422"/>
      <c r="Q127" s="423"/>
      <c r="S127" s="9"/>
      <c r="T127" s="9"/>
    </row>
    <row r="128" spans="1:20" ht="11.25" customHeight="1" hidden="1">
      <c r="A128" s="180"/>
      <c r="B128" s="200"/>
      <c r="C128" s="116"/>
      <c r="D128" s="201"/>
      <c r="E128" s="273"/>
      <c r="F128" s="89"/>
      <c r="G128" s="9"/>
      <c r="H128" s="9"/>
      <c r="I128" s="9"/>
      <c r="J128" s="421"/>
      <c r="K128" s="422"/>
      <c r="L128" s="422"/>
      <c r="M128" s="422"/>
      <c r="N128" s="422"/>
      <c r="O128" s="422"/>
      <c r="P128" s="422"/>
      <c r="Q128" s="423"/>
      <c r="S128" s="9"/>
      <c r="T128" s="9"/>
    </row>
    <row r="129" spans="1:20" ht="11.25" customHeight="1" hidden="1">
      <c r="A129" s="180"/>
      <c r="B129" s="200"/>
      <c r="C129" s="116"/>
      <c r="D129" s="201"/>
      <c r="E129" s="273"/>
      <c r="F129" s="89"/>
      <c r="G129" s="9"/>
      <c r="H129" s="9"/>
      <c r="I129" s="9"/>
      <c r="J129" s="421"/>
      <c r="K129" s="422"/>
      <c r="L129" s="422"/>
      <c r="M129" s="422"/>
      <c r="N129" s="422"/>
      <c r="O129" s="422"/>
      <c r="P129" s="422"/>
      <c r="Q129" s="423"/>
      <c r="S129" s="9"/>
      <c r="T129" s="9"/>
    </row>
    <row r="130" spans="1:20" ht="11.25" customHeight="1" hidden="1">
      <c r="A130" s="180"/>
      <c r="B130" s="200"/>
      <c r="C130" s="116"/>
      <c r="D130" s="201"/>
      <c r="E130" s="273"/>
      <c r="F130" s="89"/>
      <c r="G130" s="9"/>
      <c r="H130" s="9"/>
      <c r="I130" s="9"/>
      <c r="J130" s="421"/>
      <c r="K130" s="422"/>
      <c r="L130" s="422"/>
      <c r="M130" s="422"/>
      <c r="N130" s="422"/>
      <c r="O130" s="422"/>
      <c r="P130" s="422"/>
      <c r="Q130" s="423"/>
      <c r="S130" s="9"/>
      <c r="T130" s="9"/>
    </row>
    <row r="131" spans="1:20" ht="11.25" customHeight="1" hidden="1">
      <c r="A131" s="180"/>
      <c r="B131" s="200"/>
      <c r="C131" s="116"/>
      <c r="D131" s="201"/>
      <c r="E131" s="273"/>
      <c r="F131" s="89"/>
      <c r="G131" s="9"/>
      <c r="H131" s="9"/>
      <c r="I131" s="9"/>
      <c r="J131" s="421"/>
      <c r="K131" s="422"/>
      <c r="L131" s="422"/>
      <c r="M131" s="422"/>
      <c r="N131" s="422"/>
      <c r="O131" s="422"/>
      <c r="P131" s="422"/>
      <c r="Q131" s="423"/>
      <c r="S131" s="9"/>
      <c r="T131" s="9"/>
    </row>
    <row r="132" spans="1:20" ht="11.25" customHeight="1" hidden="1">
      <c r="A132" s="180"/>
      <c r="B132" s="200"/>
      <c r="C132" s="116"/>
      <c r="D132" s="201"/>
      <c r="E132" s="273"/>
      <c r="F132" s="89"/>
      <c r="G132" s="9"/>
      <c r="H132" s="9"/>
      <c r="I132" s="9"/>
      <c r="J132" s="421"/>
      <c r="K132" s="422"/>
      <c r="L132" s="422"/>
      <c r="M132" s="422"/>
      <c r="N132" s="422"/>
      <c r="O132" s="422"/>
      <c r="P132" s="422"/>
      <c r="Q132" s="423"/>
      <c r="S132" s="9"/>
      <c r="T132" s="9"/>
    </row>
    <row r="133" spans="1:20" ht="11.25" customHeight="1" hidden="1">
      <c r="A133" s="180"/>
      <c r="B133" s="200"/>
      <c r="C133" s="116"/>
      <c r="D133" s="201"/>
      <c r="E133" s="273"/>
      <c r="F133" s="89"/>
      <c r="G133" s="9"/>
      <c r="H133" s="9"/>
      <c r="I133" s="9"/>
      <c r="J133" s="421"/>
      <c r="K133" s="422"/>
      <c r="L133" s="422"/>
      <c r="M133" s="422"/>
      <c r="N133" s="422"/>
      <c r="O133" s="422"/>
      <c r="P133" s="422"/>
      <c r="Q133" s="423"/>
      <c r="S133" s="9"/>
      <c r="T133" s="9"/>
    </row>
    <row r="134" spans="1:20" ht="11.25" customHeight="1" hidden="1">
      <c r="A134" s="180"/>
      <c r="B134" s="200"/>
      <c r="C134" s="116"/>
      <c r="D134" s="201"/>
      <c r="E134" s="273"/>
      <c r="F134" s="89"/>
      <c r="G134" s="9"/>
      <c r="H134" s="9"/>
      <c r="I134" s="9"/>
      <c r="J134" s="421"/>
      <c r="K134" s="422"/>
      <c r="L134" s="422"/>
      <c r="M134" s="422"/>
      <c r="N134" s="422"/>
      <c r="O134" s="422"/>
      <c r="P134" s="422"/>
      <c r="Q134" s="423"/>
      <c r="S134" s="9"/>
      <c r="T134" s="9"/>
    </row>
    <row r="135" spans="1:20" ht="11.25" customHeight="1" hidden="1">
      <c r="A135" s="180"/>
      <c r="B135" s="200"/>
      <c r="C135" s="116"/>
      <c r="D135" s="201"/>
      <c r="E135" s="273"/>
      <c r="F135" s="89"/>
      <c r="G135" s="9"/>
      <c r="H135" s="9"/>
      <c r="I135" s="9"/>
      <c r="J135" s="421"/>
      <c r="K135" s="422"/>
      <c r="L135" s="422"/>
      <c r="M135" s="422"/>
      <c r="N135" s="422"/>
      <c r="O135" s="422"/>
      <c r="P135" s="422"/>
      <c r="Q135" s="423"/>
      <c r="S135" s="9"/>
      <c r="T135" s="9"/>
    </row>
    <row r="136" spans="1:20" ht="11.25" customHeight="1">
      <c r="A136" s="180"/>
      <c r="B136" s="200"/>
      <c r="C136" s="116"/>
      <c r="D136" s="201"/>
      <c r="E136" s="273"/>
      <c r="F136" s="89"/>
      <c r="G136" s="9"/>
      <c r="H136" s="9"/>
      <c r="I136" s="9"/>
      <c r="J136" s="421"/>
      <c r="K136" s="422"/>
      <c r="L136" s="422"/>
      <c r="M136" s="422"/>
      <c r="N136" s="422"/>
      <c r="O136" s="422"/>
      <c r="P136" s="422"/>
      <c r="Q136" s="423"/>
      <c r="S136" s="9"/>
      <c r="T136" s="9"/>
    </row>
    <row r="137" spans="1:20" ht="11.25" customHeight="1" hidden="1">
      <c r="A137" s="180"/>
      <c r="B137" s="200"/>
      <c r="C137" s="116"/>
      <c r="D137" s="201"/>
      <c r="E137" s="273"/>
      <c r="F137" s="89"/>
      <c r="G137" s="9"/>
      <c r="H137" s="9"/>
      <c r="I137" s="9"/>
      <c r="J137" s="421"/>
      <c r="K137" s="422"/>
      <c r="L137" s="422"/>
      <c r="M137" s="422"/>
      <c r="N137" s="422"/>
      <c r="O137" s="422"/>
      <c r="P137" s="422"/>
      <c r="Q137" s="423"/>
      <c r="S137" s="9"/>
      <c r="T137" s="9"/>
    </row>
    <row r="138" spans="1:20" ht="11.25" customHeight="1" hidden="1">
      <c r="A138" s="180"/>
      <c r="B138" s="200"/>
      <c r="C138" s="116"/>
      <c r="D138" s="201"/>
      <c r="E138" s="273"/>
      <c r="F138" s="89"/>
      <c r="G138" s="9"/>
      <c r="H138" s="9"/>
      <c r="I138" s="9"/>
      <c r="J138" s="421"/>
      <c r="K138" s="422"/>
      <c r="L138" s="422"/>
      <c r="M138" s="422"/>
      <c r="N138" s="422"/>
      <c r="O138" s="422"/>
      <c r="P138" s="422"/>
      <c r="Q138" s="423"/>
      <c r="S138" s="9"/>
      <c r="T138" s="9"/>
    </row>
    <row r="139" spans="1:20" ht="11.25" customHeight="1">
      <c r="A139" s="180"/>
      <c r="B139" s="200"/>
      <c r="C139" s="116"/>
      <c r="D139" s="201"/>
      <c r="E139" s="273"/>
      <c r="F139" s="89"/>
      <c r="G139" s="9"/>
      <c r="H139" s="9"/>
      <c r="I139" s="9"/>
      <c r="J139" s="421"/>
      <c r="K139" s="422"/>
      <c r="L139" s="422"/>
      <c r="M139" s="422"/>
      <c r="N139" s="422"/>
      <c r="O139" s="422"/>
      <c r="P139" s="422"/>
      <c r="Q139" s="423"/>
      <c r="S139" s="9"/>
      <c r="T139" s="9"/>
    </row>
    <row r="140" spans="1:20" ht="11.25" customHeight="1">
      <c r="A140" s="180"/>
      <c r="B140" s="200"/>
      <c r="C140" s="116"/>
      <c r="D140" s="201"/>
      <c r="E140" s="273"/>
      <c r="F140" s="89"/>
      <c r="G140" s="9"/>
      <c r="H140" s="9"/>
      <c r="I140" s="9"/>
      <c r="J140" s="421"/>
      <c r="K140" s="422"/>
      <c r="L140" s="422"/>
      <c r="M140" s="422"/>
      <c r="N140" s="422"/>
      <c r="O140" s="422"/>
      <c r="P140" s="422"/>
      <c r="Q140" s="423"/>
      <c r="S140" s="9"/>
      <c r="T140" s="9"/>
    </row>
    <row r="141" spans="1:20" ht="11.25" customHeight="1">
      <c r="A141" s="180"/>
      <c r="B141" s="200"/>
      <c r="C141" s="116"/>
      <c r="D141" s="201"/>
      <c r="E141" s="273"/>
      <c r="F141" s="89"/>
      <c r="G141" s="9"/>
      <c r="H141" s="9"/>
      <c r="I141" s="9"/>
      <c r="J141" s="421"/>
      <c r="K141" s="422"/>
      <c r="L141" s="422"/>
      <c r="M141" s="422"/>
      <c r="N141" s="422"/>
      <c r="O141" s="422"/>
      <c r="P141" s="422"/>
      <c r="Q141" s="423"/>
      <c r="S141" s="9"/>
      <c r="T141" s="9"/>
    </row>
    <row r="142" spans="1:20" ht="11.25" customHeight="1">
      <c r="A142" s="180"/>
      <c r="B142" s="200"/>
      <c r="C142" s="116"/>
      <c r="D142" s="201"/>
      <c r="E142" s="273"/>
      <c r="F142" s="89"/>
      <c r="G142" s="9"/>
      <c r="H142" s="9"/>
      <c r="I142" s="9"/>
      <c r="J142" s="421"/>
      <c r="K142" s="422"/>
      <c r="L142" s="422"/>
      <c r="M142" s="422"/>
      <c r="N142" s="422"/>
      <c r="O142" s="422"/>
      <c r="P142" s="422"/>
      <c r="Q142" s="423"/>
      <c r="S142" s="9"/>
      <c r="T142" s="9"/>
    </row>
    <row r="143" spans="1:20" ht="11.25" customHeight="1">
      <c r="A143" s="180"/>
      <c r="B143" s="200"/>
      <c r="C143" s="116"/>
      <c r="D143" s="201"/>
      <c r="E143" s="273"/>
      <c r="F143" s="89"/>
      <c r="G143" s="9"/>
      <c r="H143" s="9"/>
      <c r="I143" s="9"/>
      <c r="J143" s="421"/>
      <c r="K143" s="422"/>
      <c r="L143" s="422"/>
      <c r="M143" s="422"/>
      <c r="N143" s="422"/>
      <c r="O143" s="422"/>
      <c r="P143" s="422"/>
      <c r="Q143" s="423"/>
      <c r="S143" s="9"/>
      <c r="T143" s="9"/>
    </row>
    <row r="144" spans="1:20" ht="14.25" customHeight="1" thickBot="1">
      <c r="A144" s="181" t="s">
        <v>36</v>
      </c>
      <c r="B144" s="202"/>
      <c r="C144" s="203"/>
      <c r="D144" s="204"/>
      <c r="E144" s="274">
        <f>SUM(E123:E143)</f>
        <v>0</v>
      </c>
      <c r="F144" s="89"/>
      <c r="G144" s="9"/>
      <c r="H144" s="9"/>
      <c r="I144" s="9"/>
      <c r="J144" s="424"/>
      <c r="K144" s="425"/>
      <c r="L144" s="425"/>
      <c r="M144" s="425"/>
      <c r="N144" s="425"/>
      <c r="O144" s="425"/>
      <c r="P144" s="425"/>
      <c r="Q144" s="426"/>
      <c r="S144" s="9"/>
      <c r="T144" s="9"/>
    </row>
    <row r="145" spans="1:20" ht="11.25">
      <c r="A145" s="558"/>
      <c r="B145" s="558"/>
      <c r="C145" s="558"/>
      <c r="D145" s="558"/>
      <c r="E145" s="558"/>
      <c r="F145" s="111"/>
      <c r="G145" s="9"/>
      <c r="H145" s="111"/>
      <c r="I145" s="111"/>
      <c r="J145" s="111"/>
      <c r="K145" s="111"/>
      <c r="L145" s="111"/>
      <c r="M145" s="111"/>
      <c r="N145" s="111"/>
      <c r="O145" s="111"/>
      <c r="P145" s="101"/>
      <c r="S145" s="9"/>
      <c r="T145" s="9"/>
    </row>
    <row r="146" spans="1:20" ht="11.25">
      <c r="A146" s="111"/>
      <c r="B146" s="111"/>
      <c r="C146" s="111"/>
      <c r="D146" s="111"/>
      <c r="E146" s="111"/>
      <c r="F146" s="111"/>
      <c r="G146" s="9"/>
      <c r="H146" s="111"/>
      <c r="I146" s="111"/>
      <c r="J146" s="111"/>
      <c r="K146" s="111"/>
      <c r="L146" s="111"/>
      <c r="M146" s="111"/>
      <c r="N146" s="111"/>
      <c r="O146" s="111"/>
      <c r="P146" s="101"/>
      <c r="S146" s="9"/>
      <c r="T146" s="9"/>
    </row>
    <row r="147" spans="1:20" ht="12" thickBot="1">
      <c r="A147" s="111"/>
      <c r="B147" s="111"/>
      <c r="C147" s="111"/>
      <c r="D147" s="111"/>
      <c r="E147" s="111"/>
      <c r="F147" s="111"/>
      <c r="G147" s="111"/>
      <c r="H147" s="111"/>
      <c r="I147" s="111"/>
      <c r="J147" s="111"/>
      <c r="K147" s="111"/>
      <c r="L147" s="111"/>
      <c r="M147" s="111"/>
      <c r="N147" s="111"/>
      <c r="O147" s="115"/>
      <c r="S147" s="9"/>
      <c r="T147" s="9"/>
    </row>
    <row r="148" spans="1:20" ht="13.5" customHeight="1" thickBot="1">
      <c r="A148" s="552" t="s">
        <v>20</v>
      </c>
      <c r="B148" s="553"/>
      <c r="C148" s="553"/>
      <c r="D148" s="553"/>
      <c r="E148" s="554"/>
      <c r="F148" s="189"/>
      <c r="G148" s="9"/>
      <c r="H148" s="9"/>
      <c r="I148" s="9"/>
      <c r="J148" s="559" t="s">
        <v>35</v>
      </c>
      <c r="K148" s="560"/>
      <c r="L148" s="560"/>
      <c r="M148" s="560"/>
      <c r="N148" s="560"/>
      <c r="O148" s="560"/>
      <c r="P148" s="560"/>
      <c r="Q148" s="561"/>
      <c r="S148" s="9"/>
      <c r="T148" s="9"/>
    </row>
    <row r="149" spans="1:20" ht="22.5" customHeight="1">
      <c r="A149" s="562" t="s">
        <v>21</v>
      </c>
      <c r="B149" s="563"/>
      <c r="C149" s="564"/>
      <c r="D149" s="565" t="s">
        <v>102</v>
      </c>
      <c r="E149" s="397"/>
      <c r="F149" s="89"/>
      <c r="G149" s="9"/>
      <c r="H149" s="9"/>
      <c r="I149" s="9"/>
      <c r="J149" s="566" t="s">
        <v>128</v>
      </c>
      <c r="K149" s="567"/>
      <c r="L149" s="567"/>
      <c r="M149" s="567"/>
      <c r="N149" s="567"/>
      <c r="O149" s="567"/>
      <c r="P149" s="567"/>
      <c r="Q149" s="568"/>
      <c r="S149" s="9"/>
      <c r="T149" s="9"/>
    </row>
    <row r="150" spans="1:20" ht="11.25" customHeight="1">
      <c r="A150" s="489"/>
      <c r="B150" s="490"/>
      <c r="C150" s="574"/>
      <c r="D150" s="544"/>
      <c r="E150" s="545"/>
      <c r="F150" s="89"/>
      <c r="G150" s="9"/>
      <c r="H150" s="9"/>
      <c r="I150" s="9"/>
      <c r="J150" s="405"/>
      <c r="K150" s="569"/>
      <c r="L150" s="569"/>
      <c r="M150" s="569"/>
      <c r="N150" s="569"/>
      <c r="O150" s="569"/>
      <c r="P150" s="569"/>
      <c r="Q150" s="570"/>
      <c r="S150" s="9"/>
      <c r="T150" s="9"/>
    </row>
    <row r="151" spans="1:20" ht="12.75" customHeight="1">
      <c r="A151" s="489"/>
      <c r="B151" s="490"/>
      <c r="C151" s="574"/>
      <c r="D151" s="544"/>
      <c r="E151" s="545"/>
      <c r="F151" s="89"/>
      <c r="G151" s="9"/>
      <c r="H151" s="9"/>
      <c r="I151" s="9"/>
      <c r="J151" s="405"/>
      <c r="K151" s="569"/>
      <c r="L151" s="569"/>
      <c r="M151" s="569"/>
      <c r="N151" s="569"/>
      <c r="O151" s="569"/>
      <c r="P151" s="569"/>
      <c r="Q151" s="570"/>
      <c r="S151" s="9"/>
      <c r="T151" s="9"/>
    </row>
    <row r="152" spans="1:20" ht="12.75" customHeight="1">
      <c r="A152" s="205"/>
      <c r="B152" s="206"/>
      <c r="C152" s="207"/>
      <c r="D152" s="544"/>
      <c r="E152" s="545"/>
      <c r="F152" s="89"/>
      <c r="G152" s="9"/>
      <c r="H152" s="9"/>
      <c r="I152" s="9"/>
      <c r="J152" s="405"/>
      <c r="K152" s="569"/>
      <c r="L152" s="569"/>
      <c r="M152" s="569"/>
      <c r="N152" s="569"/>
      <c r="O152" s="569"/>
      <c r="P152" s="569"/>
      <c r="Q152" s="570"/>
      <c r="S152" s="9"/>
      <c r="T152" s="9"/>
    </row>
    <row r="153" spans="1:20" ht="12.75" customHeight="1">
      <c r="A153" s="205"/>
      <c r="B153" s="206"/>
      <c r="C153" s="207"/>
      <c r="D153" s="544"/>
      <c r="E153" s="545"/>
      <c r="F153" s="89"/>
      <c r="G153" s="9"/>
      <c r="H153" s="9"/>
      <c r="I153" s="9"/>
      <c r="J153" s="405"/>
      <c r="K153" s="569"/>
      <c r="L153" s="569"/>
      <c r="M153" s="569"/>
      <c r="N153" s="569"/>
      <c r="O153" s="569"/>
      <c r="P153" s="569"/>
      <c r="Q153" s="570"/>
      <c r="S153" s="9"/>
      <c r="T153" s="9"/>
    </row>
    <row r="154" spans="1:20" ht="12.75" customHeight="1">
      <c r="A154" s="205"/>
      <c r="B154" s="206"/>
      <c r="C154" s="207"/>
      <c r="D154" s="544"/>
      <c r="E154" s="545"/>
      <c r="F154" s="89"/>
      <c r="G154" s="9"/>
      <c r="H154" s="9"/>
      <c r="I154" s="9"/>
      <c r="J154" s="405"/>
      <c r="K154" s="569"/>
      <c r="L154" s="569"/>
      <c r="M154" s="569"/>
      <c r="N154" s="569"/>
      <c r="O154" s="569"/>
      <c r="P154" s="569"/>
      <c r="Q154" s="570"/>
      <c r="S154" s="9"/>
      <c r="T154" s="9"/>
    </row>
    <row r="155" spans="1:20" ht="12.75" customHeight="1">
      <c r="A155" s="205"/>
      <c r="B155" s="206"/>
      <c r="C155" s="207"/>
      <c r="D155" s="544"/>
      <c r="E155" s="545"/>
      <c r="F155" s="89"/>
      <c r="G155" s="9"/>
      <c r="H155" s="9"/>
      <c r="I155" s="9"/>
      <c r="J155" s="405"/>
      <c r="K155" s="569"/>
      <c r="L155" s="569"/>
      <c r="M155" s="569"/>
      <c r="N155" s="569"/>
      <c r="O155" s="569"/>
      <c r="P155" s="569"/>
      <c r="Q155" s="570"/>
      <c r="S155" s="9"/>
      <c r="T155" s="9"/>
    </row>
    <row r="156" spans="1:20" ht="12.75" customHeight="1">
      <c r="A156" s="205"/>
      <c r="B156" s="206"/>
      <c r="C156" s="207"/>
      <c r="D156" s="544"/>
      <c r="E156" s="545"/>
      <c r="F156" s="89"/>
      <c r="G156" s="9"/>
      <c r="H156" s="9"/>
      <c r="I156" s="9"/>
      <c r="J156" s="405"/>
      <c r="K156" s="569"/>
      <c r="L156" s="569"/>
      <c r="M156" s="569"/>
      <c r="N156" s="569"/>
      <c r="O156" s="569"/>
      <c r="P156" s="569"/>
      <c r="Q156" s="570"/>
      <c r="S156" s="9"/>
      <c r="T156" s="9"/>
    </row>
    <row r="157" spans="1:20" ht="12.75" customHeight="1">
      <c r="A157" s="205"/>
      <c r="B157" s="206"/>
      <c r="C157" s="207"/>
      <c r="D157" s="544"/>
      <c r="E157" s="545"/>
      <c r="F157" s="89"/>
      <c r="G157" s="9"/>
      <c r="H157" s="9"/>
      <c r="I157" s="9"/>
      <c r="J157" s="405"/>
      <c r="K157" s="569"/>
      <c r="L157" s="569"/>
      <c r="M157" s="569"/>
      <c r="N157" s="569"/>
      <c r="O157" s="569"/>
      <c r="P157" s="569"/>
      <c r="Q157" s="570"/>
      <c r="S157" s="9"/>
      <c r="T157" s="9"/>
    </row>
    <row r="158" spans="1:20" ht="12.75" customHeight="1">
      <c r="A158" s="205"/>
      <c r="B158" s="206"/>
      <c r="C158" s="207"/>
      <c r="D158" s="544"/>
      <c r="E158" s="545"/>
      <c r="F158" s="89"/>
      <c r="G158" s="9"/>
      <c r="H158" s="9"/>
      <c r="I158" s="9"/>
      <c r="J158" s="405"/>
      <c r="K158" s="569"/>
      <c r="L158" s="569"/>
      <c r="M158" s="569"/>
      <c r="N158" s="569"/>
      <c r="O158" s="569"/>
      <c r="P158" s="569"/>
      <c r="Q158" s="570"/>
      <c r="S158" s="9"/>
      <c r="T158" s="9"/>
    </row>
    <row r="159" spans="1:20" ht="12.75" customHeight="1">
      <c r="A159" s="205"/>
      <c r="B159" s="206"/>
      <c r="C159" s="207"/>
      <c r="D159" s="544"/>
      <c r="E159" s="545"/>
      <c r="F159" s="89"/>
      <c r="G159" s="9"/>
      <c r="H159" s="9"/>
      <c r="I159" s="9"/>
      <c r="J159" s="405"/>
      <c r="K159" s="569"/>
      <c r="L159" s="569"/>
      <c r="M159" s="569"/>
      <c r="N159" s="569"/>
      <c r="O159" s="569"/>
      <c r="P159" s="569"/>
      <c r="Q159" s="570"/>
      <c r="S159" s="9"/>
      <c r="T159" s="9"/>
    </row>
    <row r="160" spans="1:20" ht="12.75" customHeight="1" thickBot="1">
      <c r="A160" s="575" t="s">
        <v>36</v>
      </c>
      <c r="B160" s="576"/>
      <c r="C160" s="577"/>
      <c r="D160" s="578">
        <f>SUM(D150:E159)</f>
        <v>0</v>
      </c>
      <c r="E160" s="579"/>
      <c r="F160" s="89"/>
      <c r="G160" s="9"/>
      <c r="H160" s="9"/>
      <c r="I160" s="9"/>
      <c r="J160" s="405"/>
      <c r="K160" s="569"/>
      <c r="L160" s="569"/>
      <c r="M160" s="569"/>
      <c r="N160" s="569"/>
      <c r="O160" s="569"/>
      <c r="P160" s="569"/>
      <c r="Q160" s="570"/>
      <c r="S160" s="9"/>
      <c r="T160" s="9"/>
    </row>
    <row r="161" spans="2:20" ht="13.5" customHeight="1" thickBot="1">
      <c r="B161" s="9"/>
      <c r="E161" s="9"/>
      <c r="F161" s="89"/>
      <c r="G161" s="9"/>
      <c r="H161" s="9"/>
      <c r="I161" s="9"/>
      <c r="J161" s="571"/>
      <c r="K161" s="572"/>
      <c r="L161" s="572"/>
      <c r="M161" s="572"/>
      <c r="N161" s="572"/>
      <c r="O161" s="572"/>
      <c r="P161" s="572"/>
      <c r="Q161" s="573"/>
      <c r="S161" s="9"/>
      <c r="T161" s="9"/>
    </row>
    <row r="162" spans="2:20" ht="12.75" customHeight="1">
      <c r="B162" s="9"/>
      <c r="E162" s="9"/>
      <c r="F162" s="208"/>
      <c r="G162" s="208"/>
      <c r="H162" s="208"/>
      <c r="I162" s="208"/>
      <c r="J162" s="208"/>
      <c r="K162" s="208"/>
      <c r="S162" s="9"/>
      <c r="T162" s="9"/>
    </row>
    <row r="163" spans="6:20" ht="11.25" customHeight="1" thickBot="1">
      <c r="F163" s="208"/>
      <c r="G163" s="208"/>
      <c r="H163" s="208"/>
      <c r="I163" s="208"/>
      <c r="J163" s="208"/>
      <c r="K163" s="208"/>
      <c r="S163" s="9"/>
      <c r="T163" s="9"/>
    </row>
    <row r="164" spans="1:11" ht="18" customHeight="1">
      <c r="A164" s="300" t="s">
        <v>25</v>
      </c>
      <c r="B164" s="301"/>
      <c r="C164" s="301"/>
      <c r="D164" s="301"/>
      <c r="E164" s="301"/>
      <c r="F164" s="301"/>
      <c r="G164" s="301"/>
      <c r="H164" s="301"/>
      <c r="I164" s="301"/>
      <c r="J164" s="301"/>
      <c r="K164" s="302"/>
    </row>
    <row r="165" spans="1:11" ht="15" customHeight="1">
      <c r="A165" s="580" t="s">
        <v>43</v>
      </c>
      <c r="B165" s="581"/>
      <c r="C165" s="582"/>
      <c r="D165" s="262" t="s">
        <v>54</v>
      </c>
      <c r="E165" s="262" t="s">
        <v>47</v>
      </c>
      <c r="F165" s="305" t="s">
        <v>48</v>
      </c>
      <c r="G165" s="305" t="s">
        <v>49</v>
      </c>
      <c r="H165" s="305" t="s">
        <v>50</v>
      </c>
      <c r="I165" s="305" t="s">
        <v>51</v>
      </c>
      <c r="J165" s="596" t="s">
        <v>36</v>
      </c>
      <c r="K165" s="338"/>
    </row>
    <row r="166" spans="1:20" ht="15" customHeight="1">
      <c r="A166" s="583"/>
      <c r="B166" s="584"/>
      <c r="C166" s="585"/>
      <c r="D166" s="216">
        <f aca="true" t="shared" si="2" ref="D166:I166">J60</f>
        <v>0</v>
      </c>
      <c r="E166" s="216">
        <f t="shared" si="2"/>
        <v>0</v>
      </c>
      <c r="F166" s="216">
        <f t="shared" si="2"/>
        <v>0</v>
      </c>
      <c r="G166" s="216">
        <f t="shared" si="2"/>
        <v>0</v>
      </c>
      <c r="H166" s="216">
        <f t="shared" si="2"/>
        <v>0</v>
      </c>
      <c r="I166" s="216">
        <f t="shared" si="2"/>
        <v>0</v>
      </c>
      <c r="J166" s="597">
        <f>SUM(D166:F166)</f>
        <v>0</v>
      </c>
      <c r="K166" s="598"/>
      <c r="S166" s="9"/>
      <c r="T166" s="9"/>
    </row>
    <row r="167" spans="1:20" ht="15" customHeight="1">
      <c r="A167" s="588" t="s">
        <v>22</v>
      </c>
      <c r="B167" s="589"/>
      <c r="C167" s="589"/>
      <c r="D167" s="303"/>
      <c r="E167" s="303"/>
      <c r="F167" s="303"/>
      <c r="G167" s="303"/>
      <c r="H167" s="303"/>
      <c r="I167" s="303"/>
      <c r="J167" s="597">
        <f>$Q$60</f>
        <v>0</v>
      </c>
      <c r="K167" s="598"/>
      <c r="S167" s="9"/>
      <c r="T167" s="9"/>
    </row>
    <row r="168" spans="1:20" ht="15" customHeight="1">
      <c r="A168" s="588" t="s">
        <v>11</v>
      </c>
      <c r="B168" s="589"/>
      <c r="C168" s="589"/>
      <c r="D168" s="303"/>
      <c r="E168" s="303"/>
      <c r="F168" s="303"/>
      <c r="G168" s="303"/>
      <c r="H168" s="303"/>
      <c r="I168" s="303"/>
      <c r="J168" s="597">
        <f>D117</f>
        <v>0</v>
      </c>
      <c r="K168" s="598"/>
      <c r="S168" s="9"/>
      <c r="T168" s="9"/>
    </row>
    <row r="169" spans="1:20" ht="15" customHeight="1">
      <c r="A169" s="588" t="s">
        <v>23</v>
      </c>
      <c r="B169" s="589"/>
      <c r="C169" s="589"/>
      <c r="D169" s="303"/>
      <c r="E169" s="303"/>
      <c r="F169" s="303"/>
      <c r="G169" s="303"/>
      <c r="H169" s="303"/>
      <c r="I169" s="303"/>
      <c r="J169" s="597">
        <f>E144</f>
        <v>0</v>
      </c>
      <c r="K169" s="598"/>
      <c r="S169" s="9"/>
      <c r="T169" s="9"/>
    </row>
    <row r="170" spans="1:20" ht="14.25" customHeight="1">
      <c r="A170" s="588" t="s">
        <v>24</v>
      </c>
      <c r="B170" s="589"/>
      <c r="C170" s="589"/>
      <c r="D170" s="303"/>
      <c r="E170" s="303"/>
      <c r="F170" s="303"/>
      <c r="G170" s="303"/>
      <c r="H170" s="303"/>
      <c r="I170" s="303"/>
      <c r="J170" s="597">
        <f>D160</f>
        <v>0</v>
      </c>
      <c r="K170" s="598"/>
      <c r="S170" s="9"/>
      <c r="T170" s="9"/>
    </row>
    <row r="171" spans="1:20" ht="15" customHeight="1">
      <c r="A171" s="416" t="s">
        <v>114</v>
      </c>
      <c r="B171" s="417"/>
      <c r="C171" s="417"/>
      <c r="D171" s="303"/>
      <c r="E171" s="303"/>
      <c r="F171" s="303"/>
      <c r="G171" s="303"/>
      <c r="H171" s="303"/>
      <c r="I171" s="303"/>
      <c r="J171" s="594">
        <f>SUM(J167:K170)</f>
        <v>0</v>
      </c>
      <c r="K171" s="595"/>
      <c r="S171" s="9"/>
      <c r="T171" s="9"/>
    </row>
    <row r="172" spans="1:20" ht="15" customHeight="1">
      <c r="A172" s="588" t="s">
        <v>95</v>
      </c>
      <c r="B172" s="589"/>
      <c r="C172" s="589"/>
      <c r="D172" s="303"/>
      <c r="E172" s="303"/>
      <c r="F172" s="303"/>
      <c r="G172" s="303"/>
      <c r="H172" s="303"/>
      <c r="I172" s="303"/>
      <c r="J172" s="586"/>
      <c r="K172" s="587"/>
      <c r="S172" s="9"/>
      <c r="T172" s="9"/>
    </row>
    <row r="173" spans="1:20" ht="15" customHeight="1" thickBot="1">
      <c r="A173" s="592" t="s">
        <v>65</v>
      </c>
      <c r="B173" s="593"/>
      <c r="C173" s="593"/>
      <c r="D173" s="304"/>
      <c r="E173" s="304"/>
      <c r="F173" s="304"/>
      <c r="G173" s="304"/>
      <c r="H173" s="304"/>
      <c r="I173" s="304"/>
      <c r="J173" s="590">
        <f>J171*J172</f>
        <v>0</v>
      </c>
      <c r="K173" s="591"/>
      <c r="S173" s="9"/>
      <c r="T173" s="9"/>
    </row>
    <row r="174" spans="6:20" ht="15" customHeight="1">
      <c r="F174" s="9"/>
      <c r="G174" s="9"/>
      <c r="H174" s="9"/>
      <c r="I174" s="9"/>
      <c r="J174" s="9"/>
      <c r="S174" s="9"/>
      <c r="T174" s="9"/>
    </row>
    <row r="175" ht="13.5" thickBot="1"/>
    <row r="176" spans="1:20" ht="39.75" customHeight="1" thickBot="1">
      <c r="A176" s="448" t="s">
        <v>191</v>
      </c>
      <c r="B176" s="449"/>
      <c r="C176" s="449"/>
      <c r="D176" s="449"/>
      <c r="E176" s="449"/>
      <c r="F176" s="449"/>
      <c r="G176" s="449"/>
      <c r="H176" s="449"/>
      <c r="I176" s="449"/>
      <c r="J176" s="449"/>
      <c r="K176" s="449"/>
      <c r="L176" s="449"/>
      <c r="M176" s="449"/>
      <c r="N176" s="449"/>
      <c r="O176" s="449"/>
      <c r="P176" s="449"/>
      <c r="Q176" s="450"/>
      <c r="S176" s="9"/>
      <c r="T176" s="9"/>
    </row>
    <row r="177" spans="2:20" ht="11.25">
      <c r="B177" s="9"/>
      <c r="E177" s="9"/>
      <c r="F177" s="9"/>
      <c r="G177" s="9"/>
      <c r="H177" s="9"/>
      <c r="I177" s="9"/>
      <c r="J177" s="9"/>
      <c r="S177" s="9"/>
      <c r="T177" s="9"/>
    </row>
  </sheetData>
  <sheetProtection password="C666" sheet="1" formatCells="0" formatColumns="0" formatRows="0" pivotTables="0"/>
  <mergeCells count="133">
    <mergeCell ref="A176:Q176"/>
    <mergeCell ref="J165:K165"/>
    <mergeCell ref="J166:K166"/>
    <mergeCell ref="J167:K167"/>
    <mergeCell ref="J168:K168"/>
    <mergeCell ref="J169:K169"/>
    <mergeCell ref="J170:K170"/>
    <mergeCell ref="A169:C169"/>
    <mergeCell ref="A170:C170"/>
    <mergeCell ref="A171:C171"/>
    <mergeCell ref="J172:K172"/>
    <mergeCell ref="A172:C172"/>
    <mergeCell ref="J173:K173"/>
    <mergeCell ref="A173:C173"/>
    <mergeCell ref="A167:C167"/>
    <mergeCell ref="A168:C168"/>
    <mergeCell ref="J171:K171"/>
    <mergeCell ref="D158:E158"/>
    <mergeCell ref="D159:E159"/>
    <mergeCell ref="A160:C160"/>
    <mergeCell ref="D160:E160"/>
    <mergeCell ref="A165:C166"/>
    <mergeCell ref="D152:E152"/>
    <mergeCell ref="D153:E153"/>
    <mergeCell ref="D154:E154"/>
    <mergeCell ref="D155:E155"/>
    <mergeCell ref="D156:E156"/>
    <mergeCell ref="D157:E157"/>
    <mergeCell ref="A145:E145"/>
    <mergeCell ref="A148:E148"/>
    <mergeCell ref="J148:Q148"/>
    <mergeCell ref="A149:C149"/>
    <mergeCell ref="D149:E149"/>
    <mergeCell ref="J149:Q161"/>
    <mergeCell ref="A150:C150"/>
    <mergeCell ref="D150:E150"/>
    <mergeCell ref="A151:C151"/>
    <mergeCell ref="D151:E151"/>
    <mergeCell ref="A117:C117"/>
    <mergeCell ref="D117:E117"/>
    <mergeCell ref="A118:E118"/>
    <mergeCell ref="A120:E120"/>
    <mergeCell ref="J120:Q120"/>
    <mergeCell ref="J121:Q144"/>
    <mergeCell ref="A113:C113"/>
    <mergeCell ref="D113:E113"/>
    <mergeCell ref="A114:C114"/>
    <mergeCell ref="D114:E114"/>
    <mergeCell ref="A115:E115"/>
    <mergeCell ref="A116:E116"/>
    <mergeCell ref="A110:C110"/>
    <mergeCell ref="D110:E110"/>
    <mergeCell ref="A111:C111"/>
    <mergeCell ref="D111:E111"/>
    <mergeCell ref="A112:C112"/>
    <mergeCell ref="D112:E112"/>
    <mergeCell ref="A105:E105"/>
    <mergeCell ref="A107:E107"/>
    <mergeCell ref="A108:C108"/>
    <mergeCell ref="D108:E108"/>
    <mergeCell ref="A109:C109"/>
    <mergeCell ref="D109:E109"/>
    <mergeCell ref="A78:E78"/>
    <mergeCell ref="A79:E79"/>
    <mergeCell ref="A80:C80"/>
    <mergeCell ref="D80:E80"/>
    <mergeCell ref="A83:E83"/>
    <mergeCell ref="A84:E104"/>
    <mergeCell ref="A62:P62"/>
    <mergeCell ref="A67:Q67"/>
    <mergeCell ref="A70:Q70"/>
    <mergeCell ref="A71:Q71"/>
    <mergeCell ref="A74:E74"/>
    <mergeCell ref="A75:E75"/>
    <mergeCell ref="A58:C58"/>
    <mergeCell ref="A59:C59"/>
    <mergeCell ref="A60:C60"/>
    <mergeCell ref="A61:O61"/>
    <mergeCell ref="A56:C56"/>
    <mergeCell ref="A57:C57"/>
    <mergeCell ref="A51:C51"/>
    <mergeCell ref="A52:C52"/>
    <mergeCell ref="A53:C53"/>
    <mergeCell ref="A54:C54"/>
    <mergeCell ref="A55:C55"/>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10:Q10"/>
    <mergeCell ref="A11:Q11"/>
    <mergeCell ref="A12:Q12"/>
    <mergeCell ref="A13:C13"/>
    <mergeCell ref="D13:I13"/>
    <mergeCell ref="J13:P13"/>
    <mergeCell ref="A1:Q1"/>
    <mergeCell ref="A3:Q3"/>
    <mergeCell ref="B4:Q4"/>
    <mergeCell ref="B5:Q5"/>
    <mergeCell ref="B6:Q6"/>
    <mergeCell ref="B7:Q7"/>
  </mergeCells>
  <dataValidations count="2">
    <dataValidation allowBlank="1" showInputMessage="1" showErrorMessage="1" promptTitle="Grote kost" prompt="Gelieve hiernaast het toelichtingsveld te lezen alvorens deze rubriek in te vullen." sqref="D150:E150"/>
    <dataValidation type="whole" allowBlank="1" showInputMessage="1" showErrorMessage="1" error="Gelieve een bedrag lager dan 20.000 EUR in te vullen." sqref="D77">
      <formula1>0</formula1>
      <formula2>20000</formula2>
    </dataValidation>
  </dataValidations>
  <printOptions/>
  <pageMargins left="0.3937007874015748" right="0.3937007874015748" top="0.3937007874015748" bottom="0.31496062992125984" header="0.15748031496062992" footer="0.15748031496062992"/>
  <pageSetup fitToHeight="0" horizontalDpi="600" verticalDpi="600" orientation="landscape" paperSize="9" scale="75" r:id="rId2"/>
  <headerFooter>
    <oddFooter>&amp;L&amp;F&amp;C&amp;A&amp;R&amp;P/&amp;N</oddFooter>
  </headerFooter>
  <legacyDrawing r:id="rId1"/>
</worksheet>
</file>

<file path=xl/worksheets/sheet4.xml><?xml version="1.0" encoding="utf-8"?>
<worksheet xmlns="http://schemas.openxmlformats.org/spreadsheetml/2006/main" xmlns:r="http://schemas.openxmlformats.org/officeDocument/2006/relationships">
  <dimension ref="A1:T57"/>
  <sheetViews>
    <sheetView workbookViewId="0" topLeftCell="A28">
      <selection activeCell="X12" sqref="X12"/>
    </sheetView>
  </sheetViews>
  <sheetFormatPr defaultColWidth="9.140625" defaultRowHeight="12.75"/>
  <cols>
    <col min="1" max="1" width="13.28125" style="217" customWidth="1"/>
    <col min="2" max="2" width="5.140625" style="217" customWidth="1"/>
    <col min="3" max="3" width="5.28125" style="217" customWidth="1"/>
    <col min="4" max="4" width="5.7109375" style="217" customWidth="1"/>
    <col min="5" max="7" width="6.00390625" style="217" hidden="1" customWidth="1"/>
    <col min="8" max="8" width="9.28125" style="217" customWidth="1"/>
    <col min="9" max="12" width="11.28125" style="217" customWidth="1"/>
    <col min="13" max="13" width="12.00390625" style="217" customWidth="1"/>
    <col min="14" max="15" width="9.140625" style="217" customWidth="1"/>
    <col min="16" max="16" width="8.421875" style="217" customWidth="1"/>
    <col min="17" max="17" width="11.28125" style="218" customWidth="1"/>
    <col min="18" max="18" width="9.00390625" style="218" customWidth="1"/>
    <col min="19" max="16384" width="9.140625" style="217" customWidth="1"/>
  </cols>
  <sheetData>
    <row r="1" spans="1:20" s="13" customFormat="1" ht="30.75" customHeight="1">
      <c r="A1" s="600" t="str">
        <f>"Projectoverzicht: "&amp;E5</f>
        <v>Projectoverzicht: </v>
      </c>
      <c r="B1" s="600"/>
      <c r="C1" s="600"/>
      <c r="D1" s="600"/>
      <c r="E1" s="600"/>
      <c r="F1" s="600"/>
      <c r="G1" s="600"/>
      <c r="H1" s="600"/>
      <c r="I1" s="600"/>
      <c r="J1" s="600"/>
      <c r="K1" s="600"/>
      <c r="L1" s="600"/>
      <c r="M1" s="600"/>
      <c r="N1" s="600"/>
      <c r="O1" s="600"/>
      <c r="P1" s="600"/>
      <c r="Q1" s="600"/>
      <c r="R1" s="600"/>
      <c r="S1" s="600"/>
      <c r="T1" s="12"/>
    </row>
    <row r="2" ht="12.75">
      <c r="A2" s="217" t="s">
        <v>144</v>
      </c>
    </row>
    <row r="3" ht="13.5" thickBot="1"/>
    <row r="4" spans="1:19" s="9" customFormat="1" ht="12.75" customHeight="1">
      <c r="A4" s="611" t="s">
        <v>92</v>
      </c>
      <c r="B4" s="612"/>
      <c r="C4" s="612"/>
      <c r="D4" s="612"/>
      <c r="E4" s="612"/>
      <c r="F4" s="612"/>
      <c r="G4" s="612"/>
      <c r="H4" s="612"/>
      <c r="I4" s="612"/>
      <c r="J4" s="612"/>
      <c r="K4" s="612"/>
      <c r="L4" s="612"/>
      <c r="M4" s="612"/>
      <c r="N4" s="612"/>
      <c r="O4" s="612"/>
      <c r="P4" s="612"/>
      <c r="Q4" s="612"/>
      <c r="R4" s="612"/>
      <c r="S4" s="613"/>
    </row>
    <row r="5" spans="1:19" s="9" customFormat="1" ht="11.25">
      <c r="A5" s="588" t="s">
        <v>82</v>
      </c>
      <c r="B5" s="589"/>
      <c r="C5" s="589"/>
      <c r="D5" s="634"/>
      <c r="E5" s="609"/>
      <c r="F5" s="609"/>
      <c r="G5" s="609"/>
      <c r="H5" s="609"/>
      <c r="I5" s="609"/>
      <c r="J5" s="609"/>
      <c r="K5" s="609"/>
      <c r="L5" s="609"/>
      <c r="M5" s="609"/>
      <c r="N5" s="609"/>
      <c r="O5" s="609"/>
      <c r="P5" s="609"/>
      <c r="Q5" s="609"/>
      <c r="R5" s="609"/>
      <c r="S5" s="610"/>
    </row>
    <row r="6" spans="1:19" s="9" customFormat="1" ht="11.25">
      <c r="A6" s="624" t="s">
        <v>143</v>
      </c>
      <c r="B6" s="625"/>
      <c r="C6" s="625"/>
      <c r="D6" s="626"/>
      <c r="E6" s="609"/>
      <c r="F6" s="609"/>
      <c r="G6" s="609"/>
      <c r="H6" s="609"/>
      <c r="I6" s="609"/>
      <c r="J6" s="609"/>
      <c r="K6" s="609"/>
      <c r="L6" s="609"/>
      <c r="M6" s="609"/>
      <c r="N6" s="609"/>
      <c r="O6" s="609"/>
      <c r="P6" s="609"/>
      <c r="Q6" s="609"/>
      <c r="R6" s="609"/>
      <c r="S6" s="610"/>
    </row>
    <row r="7" spans="1:19" s="9" customFormat="1" ht="11.25">
      <c r="A7" s="624" t="s">
        <v>83</v>
      </c>
      <c r="B7" s="625"/>
      <c r="C7" s="625"/>
      <c r="D7" s="626"/>
      <c r="E7" s="609"/>
      <c r="F7" s="609"/>
      <c r="G7" s="609"/>
      <c r="H7" s="609"/>
      <c r="I7" s="609"/>
      <c r="J7" s="609"/>
      <c r="K7" s="609"/>
      <c r="L7" s="609"/>
      <c r="M7" s="609"/>
      <c r="N7" s="609"/>
      <c r="O7" s="609"/>
      <c r="P7" s="609"/>
      <c r="Q7" s="609"/>
      <c r="R7" s="609"/>
      <c r="S7" s="610"/>
    </row>
    <row r="8" spans="1:19" s="9" customFormat="1" ht="11.25">
      <c r="A8" s="624" t="s">
        <v>118</v>
      </c>
      <c r="B8" s="625"/>
      <c r="C8" s="625"/>
      <c r="D8" s="626"/>
      <c r="E8" s="609"/>
      <c r="F8" s="609"/>
      <c r="G8" s="609"/>
      <c r="H8" s="609"/>
      <c r="I8" s="609"/>
      <c r="J8" s="609"/>
      <c r="K8" s="609"/>
      <c r="L8" s="609"/>
      <c r="M8" s="609"/>
      <c r="N8" s="609"/>
      <c r="O8" s="609"/>
      <c r="P8" s="609"/>
      <c r="Q8" s="609"/>
      <c r="R8" s="609"/>
      <c r="S8" s="610"/>
    </row>
    <row r="9" spans="1:19" s="9" customFormat="1" ht="36" customHeight="1" thickBot="1">
      <c r="A9" s="434" t="s">
        <v>86</v>
      </c>
      <c r="B9" s="435"/>
      <c r="C9" s="435"/>
      <c r="D9" s="616"/>
      <c r="E9" s="614"/>
      <c r="F9" s="614"/>
      <c r="G9" s="614"/>
      <c r="H9" s="614"/>
      <c r="I9" s="614"/>
      <c r="J9" s="614"/>
      <c r="K9" s="614"/>
      <c r="L9" s="614"/>
      <c r="M9" s="614"/>
      <c r="N9" s="614"/>
      <c r="O9" s="614"/>
      <c r="P9" s="614"/>
      <c r="Q9" s="614"/>
      <c r="R9" s="614"/>
      <c r="S9" s="615"/>
    </row>
    <row r="12" spans="1:19" ht="25.5" customHeight="1" thickBot="1">
      <c r="A12" s="641" t="s">
        <v>63</v>
      </c>
      <c r="B12" s="642"/>
      <c r="C12" s="642"/>
      <c r="D12" s="642"/>
      <c r="E12" s="642"/>
      <c r="F12" s="642"/>
      <c r="G12" s="642"/>
      <c r="H12" s="642"/>
      <c r="I12" s="642"/>
      <c r="J12" s="642"/>
      <c r="K12" s="642"/>
      <c r="L12" s="642"/>
      <c r="M12" s="642"/>
      <c r="N12" s="642"/>
      <c r="O12" s="642"/>
      <c r="P12" s="642"/>
      <c r="Q12" s="642"/>
      <c r="R12" s="642"/>
      <c r="S12" s="642"/>
    </row>
    <row r="13" spans="1:19" ht="23.25" customHeight="1">
      <c r="A13" s="640" t="s">
        <v>119</v>
      </c>
      <c r="B13" s="619" t="s">
        <v>43</v>
      </c>
      <c r="C13" s="620"/>
      <c r="D13" s="620"/>
      <c r="E13" s="620"/>
      <c r="F13" s="620"/>
      <c r="G13" s="620"/>
      <c r="H13" s="621"/>
      <c r="I13" s="617" t="s">
        <v>121</v>
      </c>
      <c r="J13" s="638" t="s">
        <v>122</v>
      </c>
      <c r="K13" s="638" t="s">
        <v>123</v>
      </c>
      <c r="L13" s="635" t="s">
        <v>124</v>
      </c>
      <c r="M13" s="316" t="s">
        <v>183</v>
      </c>
      <c r="N13" s="312" t="s">
        <v>184</v>
      </c>
      <c r="O13" s="312" t="s">
        <v>185</v>
      </c>
      <c r="P13" s="312" t="s">
        <v>186</v>
      </c>
      <c r="Q13" s="637" t="s">
        <v>114</v>
      </c>
      <c r="R13" s="622" t="s">
        <v>64</v>
      </c>
      <c r="S13" s="601" t="s">
        <v>125</v>
      </c>
    </row>
    <row r="14" spans="1:19" ht="25.5">
      <c r="A14" s="640"/>
      <c r="B14" s="219" t="s">
        <v>54</v>
      </c>
      <c r="C14" s="220" t="s">
        <v>47</v>
      </c>
      <c r="D14" s="220" t="s">
        <v>48</v>
      </c>
      <c r="E14" s="220" t="s">
        <v>49</v>
      </c>
      <c r="F14" s="220" t="s">
        <v>50</v>
      </c>
      <c r="G14" s="220" t="s">
        <v>51</v>
      </c>
      <c r="H14" s="221" t="s">
        <v>36</v>
      </c>
      <c r="I14" s="618"/>
      <c r="J14" s="639"/>
      <c r="K14" s="639"/>
      <c r="L14" s="636"/>
      <c r="M14" s="317" t="s">
        <v>187</v>
      </c>
      <c r="N14" s="318" t="s">
        <v>187</v>
      </c>
      <c r="O14" s="318" t="s">
        <v>187</v>
      </c>
      <c r="P14" s="318" t="s">
        <v>187</v>
      </c>
      <c r="Q14" s="637"/>
      <c r="R14" s="623"/>
      <c r="S14" s="602"/>
    </row>
    <row r="15" spans="1:19" ht="12.75">
      <c r="A15" s="283" t="s">
        <v>55</v>
      </c>
      <c r="B15" s="222"/>
      <c r="C15" s="223"/>
      <c r="D15" s="223"/>
      <c r="E15" s="223"/>
      <c r="F15" s="223"/>
      <c r="G15" s="223"/>
      <c r="H15" s="229">
        <f>SUM(B15:G15)</f>
        <v>0</v>
      </c>
      <c r="I15" s="286"/>
      <c r="J15" s="287"/>
      <c r="K15" s="287"/>
      <c r="L15" s="287"/>
      <c r="M15" s="288"/>
      <c r="N15" s="315"/>
      <c r="O15" s="315"/>
      <c r="P15" s="315"/>
      <c r="Q15" s="296">
        <f>SUM(I15:P15)</f>
        <v>0</v>
      </c>
      <c r="R15" s="320"/>
      <c r="S15" s="297">
        <f>Q15*R15</f>
        <v>0</v>
      </c>
    </row>
    <row r="16" spans="1:19" ht="12.75">
      <c r="A16" s="283" t="s">
        <v>56</v>
      </c>
      <c r="B16" s="222"/>
      <c r="C16" s="223"/>
      <c r="D16" s="223"/>
      <c r="E16" s="223"/>
      <c r="F16" s="223"/>
      <c r="G16" s="223"/>
      <c r="H16" s="229">
        <f aca="true" t="shared" si="0" ref="H16:H34">SUM(B16:G16)</f>
        <v>0</v>
      </c>
      <c r="I16" s="286"/>
      <c r="J16" s="287"/>
      <c r="K16" s="287"/>
      <c r="L16" s="287"/>
      <c r="M16" s="288"/>
      <c r="N16" s="313"/>
      <c r="O16" s="313"/>
      <c r="P16" s="313"/>
      <c r="Q16" s="296">
        <f aca="true" t="shared" si="1" ref="Q16:Q34">SUM(I16:P16)</f>
        <v>0</v>
      </c>
      <c r="R16" s="320"/>
      <c r="S16" s="297">
        <f aca="true" t="shared" si="2" ref="S16:S34">Q16*R16</f>
        <v>0</v>
      </c>
    </row>
    <row r="17" spans="1:19" ht="12.75">
      <c r="A17" s="283" t="s">
        <v>57</v>
      </c>
      <c r="B17" s="222"/>
      <c r="C17" s="223"/>
      <c r="D17" s="223"/>
      <c r="E17" s="223"/>
      <c r="F17" s="223"/>
      <c r="G17" s="223"/>
      <c r="H17" s="229">
        <f t="shared" si="0"/>
        <v>0</v>
      </c>
      <c r="I17" s="286"/>
      <c r="J17" s="287"/>
      <c r="K17" s="287"/>
      <c r="L17" s="287"/>
      <c r="M17" s="288"/>
      <c r="N17" s="313"/>
      <c r="O17" s="313"/>
      <c r="P17" s="313"/>
      <c r="Q17" s="296">
        <f t="shared" si="1"/>
        <v>0</v>
      </c>
      <c r="R17" s="320"/>
      <c r="S17" s="297">
        <f t="shared" si="2"/>
        <v>0</v>
      </c>
    </row>
    <row r="18" spans="1:19" ht="12.75">
      <c r="A18" s="283" t="s">
        <v>58</v>
      </c>
      <c r="B18" s="222"/>
      <c r="C18" s="223"/>
      <c r="D18" s="223"/>
      <c r="E18" s="223"/>
      <c r="F18" s="223"/>
      <c r="G18" s="223"/>
      <c r="H18" s="229">
        <f t="shared" si="0"/>
        <v>0</v>
      </c>
      <c r="I18" s="286"/>
      <c r="J18" s="287"/>
      <c r="K18" s="287"/>
      <c r="L18" s="287"/>
      <c r="M18" s="288"/>
      <c r="N18" s="313"/>
      <c r="O18" s="313"/>
      <c r="P18" s="313"/>
      <c r="Q18" s="296">
        <f t="shared" si="1"/>
        <v>0</v>
      </c>
      <c r="R18" s="320"/>
      <c r="S18" s="297">
        <f t="shared" si="2"/>
        <v>0</v>
      </c>
    </row>
    <row r="19" spans="1:19" ht="12.75">
      <c r="A19" s="283" t="s">
        <v>59</v>
      </c>
      <c r="B19" s="222"/>
      <c r="C19" s="223"/>
      <c r="D19" s="223"/>
      <c r="E19" s="223"/>
      <c r="F19" s="223"/>
      <c r="G19" s="223"/>
      <c r="H19" s="229">
        <f t="shared" si="0"/>
        <v>0</v>
      </c>
      <c r="I19" s="286"/>
      <c r="J19" s="287"/>
      <c r="K19" s="287"/>
      <c r="L19" s="287"/>
      <c r="M19" s="288"/>
      <c r="N19" s="313"/>
      <c r="O19" s="313"/>
      <c r="P19" s="313"/>
      <c r="Q19" s="296">
        <f t="shared" si="1"/>
        <v>0</v>
      </c>
      <c r="R19" s="320"/>
      <c r="S19" s="297">
        <f t="shared" si="2"/>
        <v>0</v>
      </c>
    </row>
    <row r="20" spans="1:19" ht="12.75">
      <c r="A20" s="283" t="s">
        <v>66</v>
      </c>
      <c r="B20" s="222"/>
      <c r="C20" s="223"/>
      <c r="D20" s="223"/>
      <c r="E20" s="223"/>
      <c r="F20" s="223"/>
      <c r="G20" s="223"/>
      <c r="H20" s="229">
        <f t="shared" si="0"/>
        <v>0</v>
      </c>
      <c r="I20" s="286"/>
      <c r="J20" s="287"/>
      <c r="K20" s="287"/>
      <c r="L20" s="287"/>
      <c r="M20" s="288"/>
      <c r="N20" s="313"/>
      <c r="O20" s="313"/>
      <c r="P20" s="313"/>
      <c r="Q20" s="296">
        <f t="shared" si="1"/>
        <v>0</v>
      </c>
      <c r="R20" s="320"/>
      <c r="S20" s="297">
        <f t="shared" si="2"/>
        <v>0</v>
      </c>
    </row>
    <row r="21" spans="1:19" ht="12.75">
      <c r="A21" s="283" t="s">
        <v>67</v>
      </c>
      <c r="B21" s="222"/>
      <c r="C21" s="223"/>
      <c r="D21" s="223"/>
      <c r="E21" s="223"/>
      <c r="F21" s="223"/>
      <c r="G21" s="223"/>
      <c r="H21" s="229">
        <f t="shared" si="0"/>
        <v>0</v>
      </c>
      <c r="I21" s="286"/>
      <c r="J21" s="287"/>
      <c r="K21" s="287"/>
      <c r="L21" s="287"/>
      <c r="M21" s="288"/>
      <c r="N21" s="313"/>
      <c r="O21" s="313"/>
      <c r="P21" s="313"/>
      <c r="Q21" s="296">
        <f t="shared" si="1"/>
        <v>0</v>
      </c>
      <c r="R21" s="320"/>
      <c r="S21" s="297">
        <f t="shared" si="2"/>
        <v>0</v>
      </c>
    </row>
    <row r="22" spans="1:19" ht="12.75">
      <c r="A22" s="283" t="s">
        <v>68</v>
      </c>
      <c r="B22" s="222"/>
      <c r="C22" s="223"/>
      <c r="D22" s="223"/>
      <c r="E22" s="223"/>
      <c r="F22" s="223"/>
      <c r="G22" s="223"/>
      <c r="H22" s="229">
        <f t="shared" si="0"/>
        <v>0</v>
      </c>
      <c r="I22" s="286"/>
      <c r="J22" s="287"/>
      <c r="K22" s="287"/>
      <c r="L22" s="287"/>
      <c r="M22" s="288"/>
      <c r="N22" s="313"/>
      <c r="O22" s="313"/>
      <c r="P22" s="313"/>
      <c r="Q22" s="296">
        <f t="shared" si="1"/>
        <v>0</v>
      </c>
      <c r="R22" s="320"/>
      <c r="S22" s="297">
        <f t="shared" si="2"/>
        <v>0</v>
      </c>
    </row>
    <row r="23" spans="1:19" ht="12.75">
      <c r="A23" s="283" t="s">
        <v>69</v>
      </c>
      <c r="B23" s="222"/>
      <c r="C23" s="223"/>
      <c r="D23" s="223"/>
      <c r="E23" s="223"/>
      <c r="F23" s="223"/>
      <c r="G23" s="223"/>
      <c r="H23" s="229">
        <f t="shared" si="0"/>
        <v>0</v>
      </c>
      <c r="I23" s="286"/>
      <c r="J23" s="287"/>
      <c r="K23" s="287"/>
      <c r="L23" s="287"/>
      <c r="M23" s="288"/>
      <c r="N23" s="313"/>
      <c r="O23" s="313"/>
      <c r="P23" s="313"/>
      <c r="Q23" s="296">
        <f t="shared" si="1"/>
        <v>0</v>
      </c>
      <c r="R23" s="320"/>
      <c r="S23" s="297">
        <f t="shared" si="2"/>
        <v>0</v>
      </c>
    </row>
    <row r="24" spans="1:19" ht="12.75">
      <c r="A24" s="283" t="s">
        <v>70</v>
      </c>
      <c r="B24" s="222"/>
      <c r="C24" s="223"/>
      <c r="D24" s="223"/>
      <c r="E24" s="223"/>
      <c r="F24" s="223"/>
      <c r="G24" s="223"/>
      <c r="H24" s="229">
        <f t="shared" si="0"/>
        <v>0</v>
      </c>
      <c r="I24" s="286"/>
      <c r="J24" s="287"/>
      <c r="K24" s="287"/>
      <c r="L24" s="287"/>
      <c r="M24" s="288"/>
      <c r="N24" s="313"/>
      <c r="O24" s="313"/>
      <c r="P24" s="313"/>
      <c r="Q24" s="296">
        <f t="shared" si="1"/>
        <v>0</v>
      </c>
      <c r="R24" s="320"/>
      <c r="S24" s="297">
        <f t="shared" si="2"/>
        <v>0</v>
      </c>
    </row>
    <row r="25" spans="1:19" ht="12.75">
      <c r="A25" s="283" t="s">
        <v>71</v>
      </c>
      <c r="B25" s="222"/>
      <c r="C25" s="223"/>
      <c r="D25" s="223"/>
      <c r="E25" s="223"/>
      <c r="F25" s="223"/>
      <c r="G25" s="223"/>
      <c r="H25" s="229">
        <f t="shared" si="0"/>
        <v>0</v>
      </c>
      <c r="I25" s="286"/>
      <c r="J25" s="287"/>
      <c r="K25" s="287"/>
      <c r="L25" s="287"/>
      <c r="M25" s="288"/>
      <c r="N25" s="313"/>
      <c r="O25" s="313"/>
      <c r="P25" s="313"/>
      <c r="Q25" s="296">
        <f t="shared" si="1"/>
        <v>0</v>
      </c>
      <c r="R25" s="320"/>
      <c r="S25" s="297">
        <f t="shared" si="2"/>
        <v>0</v>
      </c>
    </row>
    <row r="26" spans="1:19" ht="12.75">
      <c r="A26" s="283" t="s">
        <v>72</v>
      </c>
      <c r="B26" s="222"/>
      <c r="C26" s="223"/>
      <c r="D26" s="223"/>
      <c r="E26" s="223"/>
      <c r="F26" s="223"/>
      <c r="G26" s="223"/>
      <c r="H26" s="229">
        <f t="shared" si="0"/>
        <v>0</v>
      </c>
      <c r="I26" s="286"/>
      <c r="J26" s="287"/>
      <c r="K26" s="287"/>
      <c r="L26" s="287"/>
      <c r="M26" s="288"/>
      <c r="N26" s="313"/>
      <c r="O26" s="313"/>
      <c r="P26" s="313"/>
      <c r="Q26" s="296">
        <f t="shared" si="1"/>
        <v>0</v>
      </c>
      <c r="R26" s="320"/>
      <c r="S26" s="297">
        <f t="shared" si="2"/>
        <v>0</v>
      </c>
    </row>
    <row r="27" spans="1:19" ht="12.75">
      <c r="A27" s="283" t="s">
        <v>73</v>
      </c>
      <c r="B27" s="222"/>
      <c r="C27" s="223"/>
      <c r="D27" s="223"/>
      <c r="E27" s="223"/>
      <c r="F27" s="223"/>
      <c r="G27" s="223"/>
      <c r="H27" s="229">
        <f t="shared" si="0"/>
        <v>0</v>
      </c>
      <c r="I27" s="286"/>
      <c r="J27" s="287"/>
      <c r="K27" s="287"/>
      <c r="L27" s="287"/>
      <c r="M27" s="288"/>
      <c r="N27" s="313"/>
      <c r="O27" s="313"/>
      <c r="P27" s="313"/>
      <c r="Q27" s="296">
        <f t="shared" si="1"/>
        <v>0</v>
      </c>
      <c r="R27" s="320"/>
      <c r="S27" s="297">
        <f t="shared" si="2"/>
        <v>0</v>
      </c>
    </row>
    <row r="28" spans="1:19" ht="12.75">
      <c r="A28" s="283" t="s">
        <v>74</v>
      </c>
      <c r="B28" s="222"/>
      <c r="C28" s="223"/>
      <c r="D28" s="223"/>
      <c r="E28" s="223"/>
      <c r="F28" s="223"/>
      <c r="G28" s="223"/>
      <c r="H28" s="229">
        <f t="shared" si="0"/>
        <v>0</v>
      </c>
      <c r="I28" s="286"/>
      <c r="J28" s="287"/>
      <c r="K28" s="287"/>
      <c r="L28" s="287"/>
      <c r="M28" s="288"/>
      <c r="N28" s="313"/>
      <c r="O28" s="313"/>
      <c r="P28" s="313"/>
      <c r="Q28" s="296">
        <f t="shared" si="1"/>
        <v>0</v>
      </c>
      <c r="R28" s="320"/>
      <c r="S28" s="297">
        <f t="shared" si="2"/>
        <v>0</v>
      </c>
    </row>
    <row r="29" spans="1:19" ht="12.75">
      <c r="A29" s="283" t="s">
        <v>75</v>
      </c>
      <c r="B29" s="222"/>
      <c r="C29" s="223"/>
      <c r="D29" s="223"/>
      <c r="E29" s="223"/>
      <c r="F29" s="223"/>
      <c r="G29" s="223"/>
      <c r="H29" s="229">
        <f t="shared" si="0"/>
        <v>0</v>
      </c>
      <c r="I29" s="286"/>
      <c r="J29" s="287"/>
      <c r="K29" s="287"/>
      <c r="L29" s="287"/>
      <c r="M29" s="288"/>
      <c r="N29" s="313"/>
      <c r="O29" s="313"/>
      <c r="P29" s="313"/>
      <c r="Q29" s="296">
        <f t="shared" si="1"/>
        <v>0</v>
      </c>
      <c r="R29" s="320"/>
      <c r="S29" s="297">
        <f t="shared" si="2"/>
        <v>0</v>
      </c>
    </row>
    <row r="30" spans="1:19" ht="12.75">
      <c r="A30" s="283" t="s">
        <v>76</v>
      </c>
      <c r="B30" s="222"/>
      <c r="C30" s="223"/>
      <c r="D30" s="223"/>
      <c r="E30" s="223"/>
      <c r="F30" s="223"/>
      <c r="G30" s="223"/>
      <c r="H30" s="229">
        <f t="shared" si="0"/>
        <v>0</v>
      </c>
      <c r="I30" s="286"/>
      <c r="J30" s="287"/>
      <c r="K30" s="287"/>
      <c r="L30" s="287"/>
      <c r="M30" s="288"/>
      <c r="N30" s="313"/>
      <c r="O30" s="313"/>
      <c r="P30" s="313"/>
      <c r="Q30" s="296">
        <f t="shared" si="1"/>
        <v>0</v>
      </c>
      <c r="R30" s="320"/>
      <c r="S30" s="297">
        <f t="shared" si="2"/>
        <v>0</v>
      </c>
    </row>
    <row r="31" spans="1:19" ht="12.75">
      <c r="A31" s="283" t="s">
        <v>77</v>
      </c>
      <c r="B31" s="222"/>
      <c r="C31" s="223"/>
      <c r="D31" s="223"/>
      <c r="E31" s="223"/>
      <c r="F31" s="223"/>
      <c r="G31" s="223"/>
      <c r="H31" s="229">
        <f t="shared" si="0"/>
        <v>0</v>
      </c>
      <c r="I31" s="286"/>
      <c r="J31" s="287"/>
      <c r="K31" s="287"/>
      <c r="L31" s="287"/>
      <c r="M31" s="288"/>
      <c r="N31" s="313"/>
      <c r="O31" s="313"/>
      <c r="P31" s="313"/>
      <c r="Q31" s="296">
        <f t="shared" si="1"/>
        <v>0</v>
      </c>
      <c r="R31" s="320"/>
      <c r="S31" s="297">
        <f t="shared" si="2"/>
        <v>0</v>
      </c>
    </row>
    <row r="32" spans="1:19" ht="12.75">
      <c r="A32" s="283" t="s">
        <v>78</v>
      </c>
      <c r="B32" s="222"/>
      <c r="C32" s="223"/>
      <c r="D32" s="223"/>
      <c r="E32" s="223"/>
      <c r="F32" s="223"/>
      <c r="G32" s="223"/>
      <c r="H32" s="229">
        <f t="shared" si="0"/>
        <v>0</v>
      </c>
      <c r="I32" s="286"/>
      <c r="J32" s="287"/>
      <c r="K32" s="287"/>
      <c r="L32" s="287"/>
      <c r="M32" s="288"/>
      <c r="N32" s="313"/>
      <c r="O32" s="313"/>
      <c r="P32" s="313"/>
      <c r="Q32" s="296">
        <f t="shared" si="1"/>
        <v>0</v>
      </c>
      <c r="R32" s="320"/>
      <c r="S32" s="297">
        <f t="shared" si="2"/>
        <v>0</v>
      </c>
    </row>
    <row r="33" spans="1:19" ht="12.75">
      <c r="A33" s="283" t="s">
        <v>79</v>
      </c>
      <c r="B33" s="222"/>
      <c r="C33" s="223"/>
      <c r="D33" s="223"/>
      <c r="E33" s="223"/>
      <c r="F33" s="223"/>
      <c r="G33" s="223"/>
      <c r="H33" s="229">
        <f t="shared" si="0"/>
        <v>0</v>
      </c>
      <c r="I33" s="286"/>
      <c r="J33" s="287"/>
      <c r="K33" s="287"/>
      <c r="L33" s="287"/>
      <c r="M33" s="288"/>
      <c r="N33" s="313"/>
      <c r="O33" s="313"/>
      <c r="P33" s="313"/>
      <c r="Q33" s="296">
        <f t="shared" si="1"/>
        <v>0</v>
      </c>
      <c r="R33" s="320"/>
      <c r="S33" s="297">
        <f t="shared" si="2"/>
        <v>0</v>
      </c>
    </row>
    <row r="34" spans="1:19" ht="13.5" thickBot="1">
      <c r="A34" s="284" t="s">
        <v>80</v>
      </c>
      <c r="B34" s="224"/>
      <c r="C34" s="225"/>
      <c r="D34" s="225"/>
      <c r="E34" s="225"/>
      <c r="F34" s="225"/>
      <c r="G34" s="225"/>
      <c r="H34" s="229">
        <f t="shared" si="0"/>
        <v>0</v>
      </c>
      <c r="I34" s="289"/>
      <c r="J34" s="290"/>
      <c r="K34" s="290"/>
      <c r="L34" s="306"/>
      <c r="M34" s="291"/>
      <c r="N34" s="314"/>
      <c r="O34" s="314"/>
      <c r="P34" s="314"/>
      <c r="Q34" s="296">
        <f t="shared" si="1"/>
        <v>0</v>
      </c>
      <c r="R34" s="321"/>
      <c r="S34" s="297">
        <f t="shared" si="2"/>
        <v>0</v>
      </c>
    </row>
    <row r="35" spans="1:19" s="227" customFormat="1" ht="13.5" thickBot="1">
      <c r="A35" s="226" t="s">
        <v>114</v>
      </c>
      <c r="B35" s="230"/>
      <c r="C35" s="231"/>
      <c r="D35" s="231"/>
      <c r="E35" s="231"/>
      <c r="F35" s="231"/>
      <c r="G35" s="231"/>
      <c r="H35" s="232">
        <f aca="true" t="shared" si="3" ref="H35:Q35">SUM(H15:H34)</f>
        <v>0</v>
      </c>
      <c r="I35" s="292">
        <f t="shared" si="3"/>
        <v>0</v>
      </c>
      <c r="J35" s="292">
        <f t="shared" si="3"/>
        <v>0</v>
      </c>
      <c r="K35" s="292">
        <f t="shared" si="3"/>
        <v>0</v>
      </c>
      <c r="L35" s="293">
        <f t="shared" si="3"/>
        <v>0</v>
      </c>
      <c r="M35" s="293">
        <f t="shared" si="3"/>
        <v>0</v>
      </c>
      <c r="N35" s="293">
        <f t="shared" si="3"/>
        <v>0</v>
      </c>
      <c r="O35" s="293">
        <f t="shared" si="3"/>
        <v>0</v>
      </c>
      <c r="P35" s="293">
        <f t="shared" si="3"/>
        <v>0</v>
      </c>
      <c r="Q35" s="292">
        <f t="shared" si="3"/>
        <v>0</v>
      </c>
      <c r="R35" s="294"/>
      <c r="S35" s="295">
        <f>SUM(S15:S34)</f>
        <v>0</v>
      </c>
    </row>
    <row r="36" spans="1:18" ht="12.75">
      <c r="A36" s="217" t="s">
        <v>120</v>
      </c>
      <c r="B36" s="228"/>
      <c r="C36" s="228"/>
      <c r="D36" s="228"/>
      <c r="E36" s="228"/>
      <c r="F36" s="228"/>
      <c r="G36" s="228"/>
      <c r="H36" s="228"/>
      <c r="I36" s="228"/>
      <c r="J36" s="228"/>
      <c r="K36" s="228"/>
      <c r="L36" s="228"/>
      <c r="M36" s="228"/>
      <c r="N36" s="228"/>
      <c r="O36" s="228"/>
      <c r="P36" s="228"/>
      <c r="Q36" s="228"/>
      <c r="R36" s="228"/>
    </row>
    <row r="37" spans="1:19" ht="56.25" customHeight="1">
      <c r="A37" s="599" t="s">
        <v>195</v>
      </c>
      <c r="B37" s="599"/>
      <c r="C37" s="599"/>
      <c r="D37" s="599"/>
      <c r="E37" s="599"/>
      <c r="F37" s="599"/>
      <c r="G37" s="599"/>
      <c r="H37" s="599"/>
      <c r="I37" s="599"/>
      <c r="J37" s="599"/>
      <c r="K37" s="599"/>
      <c r="L37" s="599"/>
      <c r="M37" s="599"/>
      <c r="N37" s="599"/>
      <c r="O37" s="599"/>
      <c r="P37" s="599"/>
      <c r="Q37" s="599"/>
      <c r="R37" s="599"/>
      <c r="S37" s="599"/>
    </row>
    <row r="38" spans="1:18" ht="12.75" customHeight="1">
      <c r="A38" s="319"/>
      <c r="B38" s="228"/>
      <c r="C38" s="228"/>
      <c r="D38" s="228"/>
      <c r="E38" s="228"/>
      <c r="F38" s="228"/>
      <c r="G38" s="228"/>
      <c r="H38" s="228"/>
      <c r="I38" s="228"/>
      <c r="J38" s="228"/>
      <c r="K38" s="228"/>
      <c r="L38" s="228"/>
      <c r="M38" s="228"/>
      <c r="N38" s="228"/>
      <c r="O38" s="228"/>
      <c r="P38" s="228"/>
      <c r="Q38" s="228"/>
      <c r="R38" s="228"/>
    </row>
    <row r="40" ht="13.5" thickBot="1"/>
    <row r="41" spans="1:19" s="257" customFormat="1" ht="41.25" customHeight="1" thickBot="1">
      <c r="A41" s="603" t="s">
        <v>192</v>
      </c>
      <c r="B41" s="604"/>
      <c r="C41" s="604"/>
      <c r="D41" s="604"/>
      <c r="E41" s="604"/>
      <c r="F41" s="604"/>
      <c r="G41" s="604"/>
      <c r="H41" s="604"/>
      <c r="I41" s="604"/>
      <c r="J41" s="604"/>
      <c r="K41" s="604"/>
      <c r="L41" s="604"/>
      <c r="M41" s="604"/>
      <c r="N41" s="604"/>
      <c r="O41" s="604"/>
      <c r="P41" s="604"/>
      <c r="Q41" s="604"/>
      <c r="R41" s="604"/>
      <c r="S41" s="605"/>
    </row>
    <row r="42" spans="1:19" s="257" customFormat="1" ht="12.75">
      <c r="A42" s="285"/>
      <c r="B42" s="285"/>
      <c r="C42" s="285"/>
      <c r="D42" s="285"/>
      <c r="E42" s="285"/>
      <c r="F42" s="285"/>
      <c r="G42" s="285"/>
      <c r="H42" s="285"/>
      <c r="I42" s="285"/>
      <c r="J42" s="285"/>
      <c r="K42" s="285"/>
      <c r="L42" s="285"/>
      <c r="M42" s="285"/>
      <c r="N42" s="285"/>
      <c r="O42" s="285"/>
      <c r="P42" s="285"/>
      <c r="Q42" s="285"/>
      <c r="R42" s="285"/>
      <c r="S42" s="285"/>
    </row>
    <row r="43" spans="1:19" s="257" customFormat="1" ht="13.5" thickBot="1">
      <c r="A43" s="285"/>
      <c r="B43" s="285"/>
      <c r="C43" s="285"/>
      <c r="D43" s="285"/>
      <c r="E43" s="285"/>
      <c r="F43" s="285"/>
      <c r="G43" s="285"/>
      <c r="H43" s="285"/>
      <c r="I43" s="285"/>
      <c r="J43" s="285"/>
      <c r="K43" s="285"/>
      <c r="L43" s="285"/>
      <c r="M43" s="285"/>
      <c r="N43" s="285"/>
      <c r="O43" s="285"/>
      <c r="P43" s="285"/>
      <c r="Q43" s="285"/>
      <c r="R43" s="285"/>
      <c r="S43" s="285"/>
    </row>
    <row r="44" spans="1:19" s="257" customFormat="1" ht="25.5" customHeight="1">
      <c r="A44" s="646" t="s">
        <v>174</v>
      </c>
      <c r="B44" s="647"/>
      <c r="C44" s="647"/>
      <c r="D44" s="647"/>
      <c r="E44" s="647"/>
      <c r="F44" s="647"/>
      <c r="G44" s="647"/>
      <c r="H44" s="647"/>
      <c r="I44" s="647"/>
      <c r="J44" s="647"/>
      <c r="K44" s="647"/>
      <c r="L44" s="647"/>
      <c r="M44" s="647"/>
      <c r="N44" s="647"/>
      <c r="O44" s="647"/>
      <c r="P44" s="647"/>
      <c r="Q44" s="647"/>
      <c r="R44" s="647"/>
      <c r="S44" s="648"/>
    </row>
    <row r="45" spans="1:19" s="257" customFormat="1" ht="12.75">
      <c r="A45" s="650" t="s">
        <v>10</v>
      </c>
      <c r="B45" s="627"/>
      <c r="C45" s="627"/>
      <c r="D45" s="627"/>
      <c r="E45" s="627"/>
      <c r="F45" s="627"/>
      <c r="G45" s="627"/>
      <c r="H45" s="627"/>
      <c r="I45" s="627"/>
      <c r="J45" s="627"/>
      <c r="K45" s="627" t="s">
        <v>176</v>
      </c>
      <c r="L45" s="627"/>
      <c r="M45" s="627" t="s">
        <v>175</v>
      </c>
      <c r="N45" s="627"/>
      <c r="O45" s="627"/>
      <c r="P45" s="627"/>
      <c r="Q45" s="627"/>
      <c r="R45" s="627" t="s">
        <v>181</v>
      </c>
      <c r="S45" s="643"/>
    </row>
    <row r="46" spans="1:19" s="257" customFormat="1" ht="12.75">
      <c r="A46" s="644" t="s">
        <v>177</v>
      </c>
      <c r="B46" s="645"/>
      <c r="C46" s="645"/>
      <c r="D46" s="645"/>
      <c r="E46" s="645"/>
      <c r="F46" s="645"/>
      <c r="G46" s="645"/>
      <c r="H46" s="645"/>
      <c r="I46" s="645"/>
      <c r="J46" s="645"/>
      <c r="K46" s="627"/>
      <c r="L46" s="627"/>
      <c r="M46" s="627"/>
      <c r="N46" s="627"/>
      <c r="O46" s="627"/>
      <c r="P46" s="627"/>
      <c r="Q46" s="627"/>
      <c r="R46" s="627"/>
      <c r="S46" s="643"/>
    </row>
    <row r="47" spans="1:19" s="257" customFormat="1" ht="12.75">
      <c r="A47" s="644" t="s">
        <v>178</v>
      </c>
      <c r="B47" s="645"/>
      <c r="C47" s="645"/>
      <c r="D47" s="645"/>
      <c r="E47" s="645"/>
      <c r="F47" s="645"/>
      <c r="G47" s="645"/>
      <c r="H47" s="645"/>
      <c r="I47" s="645"/>
      <c r="J47" s="645"/>
      <c r="K47" s="627"/>
      <c r="L47" s="627"/>
      <c r="M47" s="627"/>
      <c r="N47" s="627"/>
      <c r="O47" s="627"/>
      <c r="P47" s="627"/>
      <c r="Q47" s="627"/>
      <c r="R47" s="627"/>
      <c r="S47" s="643"/>
    </row>
    <row r="48" spans="1:19" s="257" customFormat="1" ht="13.5" thickBot="1">
      <c r="A48" s="651" t="s">
        <v>179</v>
      </c>
      <c r="B48" s="652"/>
      <c r="C48" s="652"/>
      <c r="D48" s="652"/>
      <c r="E48" s="652"/>
      <c r="F48" s="652"/>
      <c r="G48" s="652"/>
      <c r="H48" s="652"/>
      <c r="I48" s="652"/>
      <c r="J48" s="652"/>
      <c r="K48" s="653"/>
      <c r="L48" s="653"/>
      <c r="M48" s="653"/>
      <c r="N48" s="653"/>
      <c r="O48" s="653"/>
      <c r="P48" s="653"/>
      <c r="Q48" s="653"/>
      <c r="R48" s="653"/>
      <c r="S48" s="654"/>
    </row>
    <row r="49" spans="1:19" s="257" customFormat="1" ht="74.25" customHeight="1">
      <c r="A49" s="649" t="s">
        <v>180</v>
      </c>
      <c r="B49" s="649"/>
      <c r="C49" s="649"/>
      <c r="D49" s="649"/>
      <c r="E49" s="649"/>
      <c r="F49" s="649"/>
      <c r="G49" s="649"/>
      <c r="H49" s="649"/>
      <c r="I49" s="649"/>
      <c r="J49" s="649"/>
      <c r="K49" s="649"/>
      <c r="L49" s="649"/>
      <c r="M49" s="649"/>
      <c r="N49" s="649"/>
      <c r="O49" s="649"/>
      <c r="P49" s="649"/>
      <c r="Q49" s="649"/>
      <c r="R49" s="649"/>
      <c r="S49" s="649"/>
    </row>
    <row r="50" spans="1:19" s="257" customFormat="1" ht="12.75">
      <c r="A50" s="285"/>
      <c r="B50" s="285"/>
      <c r="C50" s="285"/>
      <c r="D50" s="285"/>
      <c r="E50" s="285"/>
      <c r="F50" s="285"/>
      <c r="G50" s="285"/>
      <c r="H50" s="285"/>
      <c r="I50" s="285"/>
      <c r="J50" s="285"/>
      <c r="K50" s="285"/>
      <c r="L50" s="285"/>
      <c r="M50" s="285"/>
      <c r="N50" s="285"/>
      <c r="O50" s="285"/>
      <c r="P50" s="285"/>
      <c r="Q50" s="285"/>
      <c r="R50" s="285"/>
      <c r="S50" s="285"/>
    </row>
    <row r="51" s="256" customFormat="1" ht="9.75" customHeight="1" thickBot="1"/>
    <row r="52" spans="1:19" s="256" customFormat="1" ht="9.75" customHeight="1">
      <c r="A52" s="606" t="s">
        <v>158</v>
      </c>
      <c r="B52" s="607"/>
      <c r="C52" s="607"/>
      <c r="D52" s="607"/>
      <c r="E52" s="607"/>
      <c r="F52" s="607"/>
      <c r="G52" s="607"/>
      <c r="H52" s="607"/>
      <c r="I52" s="607"/>
      <c r="J52" s="607"/>
      <c r="K52" s="607"/>
      <c r="L52" s="607"/>
      <c r="M52" s="607"/>
      <c r="N52" s="607"/>
      <c r="O52" s="607"/>
      <c r="P52" s="607"/>
      <c r="Q52" s="607"/>
      <c r="R52" s="607"/>
      <c r="S52" s="608"/>
    </row>
    <row r="53" spans="1:19" ht="12.75">
      <c r="A53" s="628"/>
      <c r="B53" s="629"/>
      <c r="C53" s="629"/>
      <c r="D53" s="629"/>
      <c r="E53" s="629"/>
      <c r="F53" s="629"/>
      <c r="G53" s="629"/>
      <c r="H53" s="629"/>
      <c r="I53" s="629"/>
      <c r="J53" s="629"/>
      <c r="K53" s="629"/>
      <c r="L53" s="629"/>
      <c r="M53" s="629"/>
      <c r="N53" s="629"/>
      <c r="O53" s="629"/>
      <c r="P53" s="629"/>
      <c r="Q53" s="629"/>
      <c r="R53" s="629"/>
      <c r="S53" s="630"/>
    </row>
    <row r="54" spans="1:19" ht="12.75">
      <c r="A54" s="628"/>
      <c r="B54" s="629"/>
      <c r="C54" s="629"/>
      <c r="D54" s="629"/>
      <c r="E54" s="629"/>
      <c r="F54" s="629"/>
      <c r="G54" s="629"/>
      <c r="H54" s="629"/>
      <c r="I54" s="629"/>
      <c r="J54" s="629"/>
      <c r="K54" s="629"/>
      <c r="L54" s="629"/>
      <c r="M54" s="629"/>
      <c r="N54" s="629"/>
      <c r="O54" s="629"/>
      <c r="P54" s="629"/>
      <c r="Q54" s="629"/>
      <c r="R54" s="629"/>
      <c r="S54" s="630"/>
    </row>
    <row r="55" spans="1:19" ht="12.75">
      <c r="A55" s="628"/>
      <c r="B55" s="629"/>
      <c r="C55" s="629"/>
      <c r="D55" s="629"/>
      <c r="E55" s="629"/>
      <c r="F55" s="629"/>
      <c r="G55" s="629"/>
      <c r="H55" s="629"/>
      <c r="I55" s="629"/>
      <c r="J55" s="629"/>
      <c r="K55" s="629"/>
      <c r="L55" s="629"/>
      <c r="M55" s="629"/>
      <c r="N55" s="629"/>
      <c r="O55" s="629"/>
      <c r="P55" s="629"/>
      <c r="Q55" s="629"/>
      <c r="R55" s="629"/>
      <c r="S55" s="630"/>
    </row>
    <row r="56" spans="1:19" ht="12.75">
      <c r="A56" s="628"/>
      <c r="B56" s="629"/>
      <c r="C56" s="629"/>
      <c r="D56" s="629"/>
      <c r="E56" s="629"/>
      <c r="F56" s="629"/>
      <c r="G56" s="629"/>
      <c r="H56" s="629"/>
      <c r="I56" s="629"/>
      <c r="J56" s="629"/>
      <c r="K56" s="629"/>
      <c r="L56" s="629"/>
      <c r="M56" s="629"/>
      <c r="N56" s="629"/>
      <c r="O56" s="629"/>
      <c r="P56" s="629"/>
      <c r="Q56" s="629"/>
      <c r="R56" s="629"/>
      <c r="S56" s="630"/>
    </row>
    <row r="57" spans="1:19" ht="13.5" thickBot="1">
      <c r="A57" s="631"/>
      <c r="B57" s="632"/>
      <c r="C57" s="632"/>
      <c r="D57" s="632"/>
      <c r="E57" s="632"/>
      <c r="F57" s="632"/>
      <c r="G57" s="632"/>
      <c r="H57" s="632"/>
      <c r="I57" s="632"/>
      <c r="J57" s="632"/>
      <c r="K57" s="632"/>
      <c r="L57" s="632"/>
      <c r="M57" s="632"/>
      <c r="N57" s="632"/>
      <c r="O57" s="632"/>
      <c r="P57" s="632"/>
      <c r="Q57" s="632"/>
      <c r="R57" s="632"/>
      <c r="S57" s="633"/>
    </row>
  </sheetData>
  <sheetProtection password="C666" sheet="1" formatCells="0" formatColumns="0" formatRows="0" pivotTables="0"/>
  <mergeCells count="44">
    <mergeCell ref="K47:L47"/>
    <mergeCell ref="M47:Q47"/>
    <mergeCell ref="R47:S47"/>
    <mergeCell ref="A48:J48"/>
    <mergeCell ref="K48:L48"/>
    <mergeCell ref="M48:Q48"/>
    <mergeCell ref="R48:S48"/>
    <mergeCell ref="R46:S46"/>
    <mergeCell ref="A47:J47"/>
    <mergeCell ref="A44:S44"/>
    <mergeCell ref="A49:S49"/>
    <mergeCell ref="R45:S45"/>
    <mergeCell ref="M45:Q45"/>
    <mergeCell ref="K45:L45"/>
    <mergeCell ref="A45:J45"/>
    <mergeCell ref="A46:J46"/>
    <mergeCell ref="K46:L46"/>
    <mergeCell ref="M46:Q46"/>
    <mergeCell ref="A53:S57"/>
    <mergeCell ref="A5:D5"/>
    <mergeCell ref="A6:D6"/>
    <mergeCell ref="L13:L14"/>
    <mergeCell ref="Q13:Q14"/>
    <mergeCell ref="J13:J14"/>
    <mergeCell ref="K13:K14"/>
    <mergeCell ref="A13:A14"/>
    <mergeCell ref="A12:S12"/>
    <mergeCell ref="E9:S9"/>
    <mergeCell ref="A9:D9"/>
    <mergeCell ref="I13:I14"/>
    <mergeCell ref="B13:H13"/>
    <mergeCell ref="R13:R14"/>
    <mergeCell ref="A7:D7"/>
    <mergeCell ref="A8:D8"/>
    <mergeCell ref="A37:S37"/>
    <mergeCell ref="A1:S1"/>
    <mergeCell ref="S13:S14"/>
    <mergeCell ref="A41:S41"/>
    <mergeCell ref="A52:S52"/>
    <mergeCell ref="E8:S8"/>
    <mergeCell ref="E7:S7"/>
    <mergeCell ref="E6:S6"/>
    <mergeCell ref="E5:S5"/>
    <mergeCell ref="A4:S4"/>
  </mergeCells>
  <printOptions/>
  <pageMargins left="0.31496062992125984" right="0.31496062992125984" top="0.7480314960629921" bottom="0.7480314960629921" header="0.31496062992125984" footer="0.31496062992125984"/>
  <pageSetup horizontalDpi="600" verticalDpi="600" orientation="landscape" paperSize="9" scale="90"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dimension ref="A1:Z183"/>
  <sheetViews>
    <sheetView zoomScalePageLayoutView="0" workbookViewId="0" topLeftCell="A35">
      <selection activeCell="A25" sqref="A25:C25"/>
    </sheetView>
  </sheetViews>
  <sheetFormatPr defaultColWidth="9.140625" defaultRowHeight="21" customHeight="1"/>
  <cols>
    <col min="1" max="1" width="26.7109375" style="9" customWidth="1"/>
    <col min="2" max="2" width="13.8515625" style="9" customWidth="1"/>
    <col min="3" max="3" width="11.7109375" style="9" customWidth="1"/>
    <col min="4" max="4" width="13.421875" style="9" customWidth="1"/>
    <col min="5" max="5" width="11.421875" style="9" customWidth="1"/>
    <col min="6" max="6" width="9.57421875" style="9" customWidth="1"/>
    <col min="7" max="7" width="9.57421875" style="10" customWidth="1"/>
    <col min="8" max="9" width="9.57421875" style="9" hidden="1" customWidth="1"/>
    <col min="10" max="10" width="9.57421875" style="10" hidden="1" customWidth="1"/>
    <col min="11" max="13" width="5.57421875" style="10" customWidth="1"/>
    <col min="14" max="15" width="5.57421875" style="9" customWidth="1"/>
    <col min="16" max="16" width="7.140625" style="9" customWidth="1"/>
    <col min="17" max="17" width="5.8515625" style="9" customWidth="1"/>
    <col min="18" max="18" width="6.00390625" style="9" customWidth="1"/>
    <col min="19" max="19" width="5.8515625" style="9" customWidth="1"/>
    <col min="20" max="22" width="5.8515625" style="9" hidden="1" customWidth="1"/>
    <col min="23" max="23" width="5.8515625" style="9" customWidth="1"/>
    <col min="24" max="24" width="14.00390625" style="9" customWidth="1"/>
    <col min="25" max="25" width="10.421875" style="11" customWidth="1"/>
    <col min="26" max="26" width="8.8515625" style="11" customWidth="1"/>
    <col min="27" max="16384" width="9.140625" style="9" customWidth="1"/>
  </cols>
  <sheetData>
    <row r="1" spans="1:17" ht="21" customHeight="1" hidden="1">
      <c r="A1" s="9" t="s">
        <v>129</v>
      </c>
      <c r="B1" s="9" t="s">
        <v>130</v>
      </c>
      <c r="C1" s="9" t="s">
        <v>131</v>
      </c>
      <c r="D1" s="9" t="s">
        <v>132</v>
      </c>
      <c r="F1" s="9" t="s">
        <v>37</v>
      </c>
      <c r="G1" s="10">
        <v>0.02</v>
      </c>
      <c r="H1" s="9" t="s">
        <v>38</v>
      </c>
      <c r="I1" s="9">
        <v>0.01</v>
      </c>
      <c r="J1" s="10" t="s">
        <v>39</v>
      </c>
      <c r="K1" s="10">
        <v>0.03</v>
      </c>
      <c r="L1" s="10" t="s">
        <v>40</v>
      </c>
      <c r="M1" s="10">
        <v>0.06</v>
      </c>
      <c r="N1" s="9" t="s">
        <v>41</v>
      </c>
      <c r="O1" s="9">
        <v>0.01</v>
      </c>
      <c r="P1" s="9" t="s">
        <v>42</v>
      </c>
      <c r="Q1" s="9">
        <v>1.55</v>
      </c>
    </row>
    <row r="2" spans="1:26" s="13" customFormat="1" ht="21" customHeight="1">
      <c r="A2" s="359" t="str">
        <f>"Kostenstaat eindverslag : "&amp;B7</f>
        <v>Kostenstaat eindverslag : </v>
      </c>
      <c r="B2" s="359"/>
      <c r="C2" s="359"/>
      <c r="D2" s="359"/>
      <c r="E2" s="359"/>
      <c r="F2" s="359"/>
      <c r="G2" s="359"/>
      <c r="H2" s="359"/>
      <c r="I2" s="359"/>
      <c r="J2" s="359"/>
      <c r="K2" s="359"/>
      <c r="L2" s="359"/>
      <c r="M2" s="359"/>
      <c r="N2" s="359"/>
      <c r="O2" s="359"/>
      <c r="P2" s="359"/>
      <c r="Q2" s="359"/>
      <c r="R2" s="359"/>
      <c r="S2" s="359"/>
      <c r="T2" s="359"/>
      <c r="U2" s="359"/>
      <c r="V2" s="359"/>
      <c r="W2" s="359"/>
      <c r="X2" s="359"/>
      <c r="Y2" s="12"/>
      <c r="Z2" s="12"/>
    </row>
    <row r="3" ht="21" customHeight="1" thickBot="1"/>
    <row r="4" spans="1:24" ht="21" customHeight="1">
      <c r="A4" s="360" t="s">
        <v>92</v>
      </c>
      <c r="B4" s="361"/>
      <c r="C4" s="361"/>
      <c r="D4" s="361"/>
      <c r="E4" s="361"/>
      <c r="F4" s="361"/>
      <c r="G4" s="361"/>
      <c r="H4" s="361"/>
      <c r="I4" s="361"/>
      <c r="J4" s="361"/>
      <c r="K4" s="361"/>
      <c r="L4" s="361"/>
      <c r="M4" s="361"/>
      <c r="N4" s="361"/>
      <c r="O4" s="361"/>
      <c r="P4" s="361"/>
      <c r="Q4" s="361"/>
      <c r="R4" s="361"/>
      <c r="S4" s="361"/>
      <c r="T4" s="361"/>
      <c r="U4" s="361"/>
      <c r="V4" s="361"/>
      <c r="W4" s="361"/>
      <c r="X4" s="362"/>
    </row>
    <row r="5" spans="1:24" ht="21" customHeight="1">
      <c r="A5" s="8" t="s">
        <v>82</v>
      </c>
      <c r="B5" s="346"/>
      <c r="C5" s="346"/>
      <c r="D5" s="346"/>
      <c r="E5" s="346"/>
      <c r="F5" s="346"/>
      <c r="G5" s="346"/>
      <c r="H5" s="346"/>
      <c r="I5" s="346"/>
      <c r="J5" s="346"/>
      <c r="K5" s="346"/>
      <c r="L5" s="346"/>
      <c r="M5" s="346"/>
      <c r="N5" s="346"/>
      <c r="O5" s="346"/>
      <c r="P5" s="346"/>
      <c r="Q5" s="346"/>
      <c r="R5" s="346"/>
      <c r="S5" s="346"/>
      <c r="T5" s="346"/>
      <c r="U5" s="346"/>
      <c r="V5" s="346"/>
      <c r="W5" s="346"/>
      <c r="X5" s="347"/>
    </row>
    <row r="6" spans="1:24" ht="21" customHeight="1">
      <c r="A6" s="7" t="s">
        <v>83</v>
      </c>
      <c r="B6" s="346"/>
      <c r="C6" s="346"/>
      <c r="D6" s="346"/>
      <c r="E6" s="346"/>
      <c r="F6" s="346"/>
      <c r="G6" s="346"/>
      <c r="H6" s="346"/>
      <c r="I6" s="346"/>
      <c r="J6" s="346"/>
      <c r="K6" s="346"/>
      <c r="L6" s="346"/>
      <c r="M6" s="346"/>
      <c r="N6" s="346"/>
      <c r="O6" s="346"/>
      <c r="P6" s="346"/>
      <c r="Q6" s="346"/>
      <c r="R6" s="346"/>
      <c r="S6" s="346"/>
      <c r="T6" s="346"/>
      <c r="U6" s="346"/>
      <c r="V6" s="346"/>
      <c r="W6" s="346"/>
      <c r="X6" s="347"/>
    </row>
    <row r="7" spans="1:24" ht="21" customHeight="1">
      <c r="A7" s="7" t="s">
        <v>85</v>
      </c>
      <c r="B7" s="346"/>
      <c r="C7" s="346"/>
      <c r="D7" s="346"/>
      <c r="E7" s="346"/>
      <c r="F7" s="346"/>
      <c r="G7" s="346"/>
      <c r="H7" s="346"/>
      <c r="I7" s="346"/>
      <c r="J7" s="346"/>
      <c r="K7" s="346"/>
      <c r="L7" s="346"/>
      <c r="M7" s="346"/>
      <c r="N7" s="346"/>
      <c r="O7" s="346"/>
      <c r="P7" s="346"/>
      <c r="Q7" s="346"/>
      <c r="R7" s="346"/>
      <c r="S7" s="346"/>
      <c r="T7" s="346"/>
      <c r="U7" s="346"/>
      <c r="V7" s="346"/>
      <c r="W7" s="346"/>
      <c r="X7" s="347"/>
    </row>
    <row r="8" spans="1:24" ht="35.25" customHeight="1" thickBot="1">
      <c r="A8" s="14" t="s">
        <v>86</v>
      </c>
      <c r="B8" s="349"/>
      <c r="C8" s="349"/>
      <c r="D8" s="349"/>
      <c r="E8" s="349"/>
      <c r="F8" s="349"/>
      <c r="G8" s="349"/>
      <c r="H8" s="349"/>
      <c r="I8" s="349"/>
      <c r="J8" s="349"/>
      <c r="K8" s="349"/>
      <c r="L8" s="349"/>
      <c r="M8" s="349"/>
      <c r="N8" s="349"/>
      <c r="O8" s="349"/>
      <c r="P8" s="349"/>
      <c r="Q8" s="349"/>
      <c r="R8" s="349"/>
      <c r="S8" s="349"/>
      <c r="T8" s="349"/>
      <c r="U8" s="349"/>
      <c r="V8" s="349"/>
      <c r="W8" s="349"/>
      <c r="X8" s="350"/>
    </row>
    <row r="9" ht="21" customHeight="1" thickBot="1"/>
    <row r="10" spans="1:24" ht="21" customHeight="1" thickBot="1">
      <c r="A10" s="611" t="s">
        <v>160</v>
      </c>
      <c r="B10" s="612"/>
      <c r="C10" s="612"/>
      <c r="D10" s="612"/>
      <c r="E10" s="612"/>
      <c r="F10" s="612"/>
      <c r="G10" s="612"/>
      <c r="H10" s="612"/>
      <c r="I10" s="612"/>
      <c r="J10" s="612"/>
      <c r="K10" s="612"/>
      <c r="L10" s="612"/>
      <c r="M10" s="612"/>
      <c r="N10" s="612"/>
      <c r="O10" s="612"/>
      <c r="P10" s="612"/>
      <c r="Q10" s="612"/>
      <c r="R10" s="612"/>
      <c r="S10" s="612"/>
      <c r="T10" s="612"/>
      <c r="U10" s="612"/>
      <c r="V10" s="612"/>
      <c r="W10" s="612"/>
      <c r="X10" s="613"/>
    </row>
    <row r="11" spans="1:25" ht="21" customHeight="1">
      <c r="A11" s="697" t="s">
        <v>148</v>
      </c>
      <c r="B11" s="698"/>
      <c r="C11" s="699"/>
      <c r="D11" s="700"/>
      <c r="E11" s="700"/>
      <c r="F11" s="683" t="s">
        <v>161</v>
      </c>
      <c r="G11" s="684"/>
      <c r="H11" s="684"/>
      <c r="I11" s="684"/>
      <c r="J11" s="684"/>
      <c r="K11" s="684"/>
      <c r="L11" s="684"/>
      <c r="M11" s="684"/>
      <c r="N11" s="684"/>
      <c r="O11" s="684"/>
      <c r="P11" s="684"/>
      <c r="Q11" s="684"/>
      <c r="R11" s="684"/>
      <c r="S11" s="684"/>
      <c r="T11" s="684"/>
      <c r="U11" s="684"/>
      <c r="V11" s="684"/>
      <c r="W11" s="684"/>
      <c r="X11" s="685"/>
      <c r="Y11" s="170"/>
    </row>
    <row r="12" spans="1:25" ht="21" customHeight="1">
      <c r="A12" s="416" t="s">
        <v>149</v>
      </c>
      <c r="B12" s="417"/>
      <c r="C12" s="692"/>
      <c r="D12" s="693"/>
      <c r="E12" s="693"/>
      <c r="F12" s="686"/>
      <c r="G12" s="687"/>
      <c r="H12" s="687"/>
      <c r="I12" s="687"/>
      <c r="J12" s="687"/>
      <c r="K12" s="687"/>
      <c r="L12" s="687"/>
      <c r="M12" s="687"/>
      <c r="N12" s="687"/>
      <c r="O12" s="687"/>
      <c r="P12" s="687"/>
      <c r="Q12" s="687"/>
      <c r="R12" s="687"/>
      <c r="S12" s="687"/>
      <c r="T12" s="687"/>
      <c r="U12" s="687"/>
      <c r="V12" s="687"/>
      <c r="W12" s="687"/>
      <c r="X12" s="688"/>
      <c r="Y12" s="170"/>
    </row>
    <row r="13" spans="1:25" ht="21" customHeight="1">
      <c r="A13" s="588" t="s">
        <v>150</v>
      </c>
      <c r="B13" s="589"/>
      <c r="C13" s="634"/>
      <c r="D13" s="680"/>
      <c r="E13" s="680"/>
      <c r="F13" s="686"/>
      <c r="G13" s="687"/>
      <c r="H13" s="687"/>
      <c r="I13" s="687"/>
      <c r="J13" s="687"/>
      <c r="K13" s="687"/>
      <c r="L13" s="687"/>
      <c r="M13" s="687"/>
      <c r="N13" s="687"/>
      <c r="O13" s="687"/>
      <c r="P13" s="687"/>
      <c r="Q13" s="687"/>
      <c r="R13" s="687"/>
      <c r="S13" s="687"/>
      <c r="T13" s="687"/>
      <c r="U13" s="687"/>
      <c r="V13" s="687"/>
      <c r="W13" s="687"/>
      <c r="X13" s="688"/>
      <c r="Y13" s="170"/>
    </row>
    <row r="14" spans="1:25" ht="21" customHeight="1">
      <c r="A14" s="694" t="s">
        <v>147</v>
      </c>
      <c r="B14" s="695"/>
      <c r="C14" s="696"/>
      <c r="D14" s="680"/>
      <c r="E14" s="680"/>
      <c r="F14" s="686"/>
      <c r="G14" s="687"/>
      <c r="H14" s="687"/>
      <c r="I14" s="687"/>
      <c r="J14" s="687"/>
      <c r="K14" s="687"/>
      <c r="L14" s="687"/>
      <c r="M14" s="687"/>
      <c r="N14" s="687"/>
      <c r="O14" s="687"/>
      <c r="P14" s="687"/>
      <c r="Q14" s="687"/>
      <c r="R14" s="687"/>
      <c r="S14" s="687"/>
      <c r="T14" s="687"/>
      <c r="U14" s="687"/>
      <c r="V14" s="687"/>
      <c r="W14" s="687"/>
      <c r="X14" s="688"/>
      <c r="Y14" s="170"/>
    </row>
    <row r="15" spans="1:25" ht="21" customHeight="1">
      <c r="A15" s="588" t="s">
        <v>11</v>
      </c>
      <c r="B15" s="589"/>
      <c r="C15" s="634"/>
      <c r="D15" s="680"/>
      <c r="E15" s="680"/>
      <c r="F15" s="686"/>
      <c r="G15" s="687"/>
      <c r="H15" s="687"/>
      <c r="I15" s="687"/>
      <c r="J15" s="687"/>
      <c r="K15" s="687"/>
      <c r="L15" s="687"/>
      <c r="M15" s="687"/>
      <c r="N15" s="687"/>
      <c r="O15" s="687"/>
      <c r="P15" s="687"/>
      <c r="Q15" s="687"/>
      <c r="R15" s="687"/>
      <c r="S15" s="687"/>
      <c r="T15" s="687"/>
      <c r="U15" s="687"/>
      <c r="V15" s="687"/>
      <c r="W15" s="687"/>
      <c r="X15" s="688"/>
      <c r="Y15" s="170"/>
    </row>
    <row r="16" spans="1:25" ht="21" customHeight="1">
      <c r="A16" s="694" t="s">
        <v>159</v>
      </c>
      <c r="B16" s="695"/>
      <c r="C16" s="696"/>
      <c r="D16" s="680"/>
      <c r="E16" s="680"/>
      <c r="F16" s="686"/>
      <c r="G16" s="687"/>
      <c r="H16" s="687"/>
      <c r="I16" s="687"/>
      <c r="J16" s="687"/>
      <c r="K16" s="687"/>
      <c r="L16" s="687"/>
      <c r="M16" s="687"/>
      <c r="N16" s="687"/>
      <c r="O16" s="687"/>
      <c r="P16" s="687"/>
      <c r="Q16" s="687"/>
      <c r="R16" s="687"/>
      <c r="S16" s="687"/>
      <c r="T16" s="687"/>
      <c r="U16" s="687"/>
      <c r="V16" s="687"/>
      <c r="W16" s="687"/>
      <c r="X16" s="688"/>
      <c r="Y16" s="170"/>
    </row>
    <row r="17" spans="1:25" ht="21" customHeight="1">
      <c r="A17" s="588" t="s">
        <v>145</v>
      </c>
      <c r="B17" s="589"/>
      <c r="C17" s="634"/>
      <c r="D17" s="680"/>
      <c r="E17" s="680"/>
      <c r="F17" s="686"/>
      <c r="G17" s="687"/>
      <c r="H17" s="687"/>
      <c r="I17" s="687"/>
      <c r="J17" s="687"/>
      <c r="K17" s="687"/>
      <c r="L17" s="687"/>
      <c r="M17" s="687"/>
      <c r="N17" s="687"/>
      <c r="O17" s="687"/>
      <c r="P17" s="687"/>
      <c r="Q17" s="687"/>
      <c r="R17" s="687"/>
      <c r="S17" s="687"/>
      <c r="T17" s="687"/>
      <c r="U17" s="687"/>
      <c r="V17" s="687"/>
      <c r="W17" s="687"/>
      <c r="X17" s="688"/>
      <c r="Y17" s="170"/>
    </row>
    <row r="18" spans="1:25" ht="21" customHeight="1" thickBot="1">
      <c r="A18" s="592" t="s">
        <v>146</v>
      </c>
      <c r="B18" s="593"/>
      <c r="C18" s="681"/>
      <c r="D18" s="682"/>
      <c r="E18" s="682"/>
      <c r="F18" s="689"/>
      <c r="G18" s="690"/>
      <c r="H18" s="690"/>
      <c r="I18" s="690"/>
      <c r="J18" s="690"/>
      <c r="K18" s="690"/>
      <c r="L18" s="690"/>
      <c r="M18" s="690"/>
      <c r="N18" s="690"/>
      <c r="O18" s="690"/>
      <c r="P18" s="690"/>
      <c r="Q18" s="690"/>
      <c r="R18" s="690"/>
      <c r="S18" s="690"/>
      <c r="T18" s="690"/>
      <c r="U18" s="690"/>
      <c r="V18" s="690"/>
      <c r="W18" s="690"/>
      <c r="X18" s="691"/>
      <c r="Y18" s="170"/>
    </row>
    <row r="19" ht="21" customHeight="1" thickBot="1"/>
    <row r="20" spans="1:26" ht="34.5" customHeight="1" thickBot="1">
      <c r="A20" s="330" t="s">
        <v>97</v>
      </c>
      <c r="B20" s="331"/>
      <c r="C20" s="331"/>
      <c r="D20" s="331"/>
      <c r="E20" s="331"/>
      <c r="F20" s="331"/>
      <c r="G20" s="331"/>
      <c r="H20" s="331"/>
      <c r="I20" s="331"/>
      <c r="J20" s="331"/>
      <c r="K20" s="331"/>
      <c r="L20" s="331"/>
      <c r="M20" s="331"/>
      <c r="N20" s="331"/>
      <c r="O20" s="331"/>
      <c r="P20" s="331"/>
      <c r="Q20" s="331"/>
      <c r="R20" s="331"/>
      <c r="S20" s="331"/>
      <c r="T20" s="331"/>
      <c r="U20" s="331"/>
      <c r="V20" s="331"/>
      <c r="W20" s="331"/>
      <c r="X20" s="332"/>
      <c r="Y20" s="9"/>
      <c r="Z20" s="9"/>
    </row>
    <row r="21" spans="1:24" s="16" customFormat="1" ht="21" customHeight="1" thickBot="1">
      <c r="A21" s="15"/>
      <c r="B21" s="15"/>
      <c r="C21" s="15"/>
      <c r="D21" s="15"/>
      <c r="E21" s="15"/>
      <c r="G21" s="15"/>
      <c r="H21" s="15"/>
      <c r="I21" s="15"/>
      <c r="J21" s="15"/>
      <c r="K21" s="15"/>
      <c r="L21" s="15"/>
      <c r="M21" s="15"/>
      <c r="N21" s="15"/>
      <c r="O21" s="15"/>
      <c r="P21" s="15"/>
      <c r="Q21" s="15"/>
      <c r="R21" s="15"/>
      <c r="S21" s="15"/>
      <c r="T21" s="15"/>
      <c r="U21" s="15"/>
      <c r="V21" s="15"/>
      <c r="W21" s="15"/>
      <c r="X21" s="15"/>
    </row>
    <row r="22" spans="1:26" ht="21" customHeight="1" thickBot="1">
      <c r="A22" s="333" t="s">
        <v>100</v>
      </c>
      <c r="B22" s="334"/>
      <c r="C22" s="334"/>
      <c r="D22" s="334"/>
      <c r="E22" s="334"/>
      <c r="F22" s="334"/>
      <c r="G22" s="334"/>
      <c r="H22" s="334"/>
      <c r="I22" s="334"/>
      <c r="J22" s="334"/>
      <c r="K22" s="334"/>
      <c r="L22" s="334"/>
      <c r="M22" s="334"/>
      <c r="N22" s="334"/>
      <c r="O22" s="334"/>
      <c r="P22" s="334"/>
      <c r="Q22" s="334"/>
      <c r="R22" s="334"/>
      <c r="S22" s="334"/>
      <c r="T22" s="334"/>
      <c r="U22" s="334"/>
      <c r="V22" s="334"/>
      <c r="W22" s="334"/>
      <c r="X22" s="335"/>
      <c r="Y22" s="9"/>
      <c r="Z22" s="9"/>
    </row>
    <row r="23" spans="1:26" ht="38.25" customHeight="1">
      <c r="A23" s="351" t="s">
        <v>13</v>
      </c>
      <c r="B23" s="352"/>
      <c r="C23" s="352"/>
      <c r="D23" s="352"/>
      <c r="E23" s="353" t="s">
        <v>137</v>
      </c>
      <c r="F23" s="354"/>
      <c r="G23" s="354"/>
      <c r="H23" s="354"/>
      <c r="I23" s="354"/>
      <c r="J23" s="355"/>
      <c r="K23" s="356" t="s">
        <v>138</v>
      </c>
      <c r="L23" s="357"/>
      <c r="M23" s="357"/>
      <c r="N23" s="357"/>
      <c r="O23" s="357"/>
      <c r="P23" s="358"/>
      <c r="Q23" s="353" t="s">
        <v>151</v>
      </c>
      <c r="R23" s="354"/>
      <c r="S23" s="354"/>
      <c r="T23" s="354"/>
      <c r="U23" s="354"/>
      <c r="V23" s="354"/>
      <c r="W23" s="355"/>
      <c r="X23" s="17" t="s">
        <v>98</v>
      </c>
      <c r="Y23" s="9"/>
      <c r="Z23" s="9"/>
    </row>
    <row r="24" spans="1:26" ht="90.75" customHeight="1" thickBot="1">
      <c r="A24" s="363" t="s">
        <v>89</v>
      </c>
      <c r="B24" s="364"/>
      <c r="C24" s="365"/>
      <c r="D24" s="18" t="s">
        <v>87</v>
      </c>
      <c r="E24" s="19" t="s">
        <v>6</v>
      </c>
      <c r="F24" s="20" t="s">
        <v>7</v>
      </c>
      <c r="G24" s="20" t="s">
        <v>8</v>
      </c>
      <c r="H24" s="20" t="s">
        <v>9</v>
      </c>
      <c r="I24" s="20" t="s">
        <v>28</v>
      </c>
      <c r="J24" s="21" t="s">
        <v>29</v>
      </c>
      <c r="K24" s="22" t="s">
        <v>39</v>
      </c>
      <c r="L24" s="23" t="s">
        <v>4</v>
      </c>
      <c r="M24" s="23" t="s">
        <v>88</v>
      </c>
      <c r="N24" s="24" t="s">
        <v>31</v>
      </c>
      <c r="O24" s="24" t="s">
        <v>40</v>
      </c>
      <c r="P24" s="22" t="s">
        <v>93</v>
      </c>
      <c r="Q24" s="19" t="s">
        <v>1</v>
      </c>
      <c r="R24" s="20" t="s">
        <v>2</v>
      </c>
      <c r="S24" s="20" t="s">
        <v>3</v>
      </c>
      <c r="T24" s="20" t="s">
        <v>5</v>
      </c>
      <c r="U24" s="20" t="s">
        <v>52</v>
      </c>
      <c r="V24" s="20" t="s">
        <v>53</v>
      </c>
      <c r="W24" s="21" t="s">
        <v>15</v>
      </c>
      <c r="X24" s="25" t="s">
        <v>30</v>
      </c>
      <c r="Y24" s="9"/>
      <c r="Z24" s="9"/>
    </row>
    <row r="25" spans="1:26" ht="11.25" customHeight="1">
      <c r="A25" s="366"/>
      <c r="B25" s="367"/>
      <c r="C25" s="367"/>
      <c r="D25" s="26"/>
      <c r="E25" s="27"/>
      <c r="F25" s="28"/>
      <c r="G25" s="28"/>
      <c r="H25" s="28"/>
      <c r="I25" s="29"/>
      <c r="J25" s="30"/>
      <c r="K25" s="31"/>
      <c r="L25" s="32"/>
      <c r="M25" s="32"/>
      <c r="N25" s="32"/>
      <c r="O25" s="33"/>
      <c r="P25" s="123">
        <f aca="true" t="shared" si="0" ref="P25:P56">IF(OR(D25="",D25="f",D25="o"),1,($Q$1+IF(K25="x",$K$1,0)+IF(L25="x",$I$1,0)+IF(M25="x",$G$1)+IF(N25="x",$O$1)+IF(O25="x",$M$1)))</f>
        <v>1</v>
      </c>
      <c r="Q25" s="34"/>
      <c r="R25" s="35"/>
      <c r="S25" s="35"/>
      <c r="T25" s="35"/>
      <c r="U25" s="35"/>
      <c r="V25" s="35"/>
      <c r="W25" s="126">
        <f aca="true" t="shared" si="1" ref="W25:W56">SUM(Q25:V25)</f>
        <v>0</v>
      </c>
      <c r="X25" s="127">
        <f aca="true" t="shared" si="2" ref="X25:X56">($E$25:$E$75*$Q$25:$Q$75+$F$25:$F$75*$R$25:$R$75+$G$25:$G$75*$S$25:$S$75+$H$25:$H$75*$T$25:$T$75+$I$25:$I$75*$U$25:$U$75+$J$25:$J$75*$V$25:$V$75)*$P$25:$P$75/12</f>
        <v>0</v>
      </c>
      <c r="Y25" s="9"/>
      <c r="Z25" s="9"/>
    </row>
    <row r="26" spans="1:26" ht="11.25" customHeight="1">
      <c r="A26" s="368"/>
      <c r="B26" s="369"/>
      <c r="C26" s="369"/>
      <c r="D26" s="37"/>
      <c r="E26" s="38"/>
      <c r="F26" s="39"/>
      <c r="G26" s="39"/>
      <c r="H26" s="39"/>
      <c r="I26" s="40"/>
      <c r="J26" s="41"/>
      <c r="K26" s="42"/>
      <c r="L26" s="43"/>
      <c r="M26" s="43"/>
      <c r="N26" s="43"/>
      <c r="O26" s="44"/>
      <c r="P26" s="123">
        <f t="shared" si="0"/>
        <v>1</v>
      </c>
      <c r="Q26" s="34"/>
      <c r="R26" s="35"/>
      <c r="S26" s="35"/>
      <c r="T26" s="35"/>
      <c r="U26" s="35"/>
      <c r="V26" s="35"/>
      <c r="W26" s="126">
        <f t="shared" si="1"/>
        <v>0</v>
      </c>
      <c r="X26" s="128">
        <f t="shared" si="2"/>
        <v>0</v>
      </c>
      <c r="Y26" s="9"/>
      <c r="Z26" s="9"/>
    </row>
    <row r="27" spans="1:26" ht="11.25" customHeight="1">
      <c r="A27" s="368"/>
      <c r="B27" s="369"/>
      <c r="C27" s="369"/>
      <c r="D27" s="37"/>
      <c r="E27" s="38"/>
      <c r="F27" s="39"/>
      <c r="G27" s="39"/>
      <c r="H27" s="39"/>
      <c r="I27" s="40"/>
      <c r="J27" s="41"/>
      <c r="K27" s="42"/>
      <c r="L27" s="43"/>
      <c r="M27" s="43"/>
      <c r="N27" s="43"/>
      <c r="O27" s="44"/>
      <c r="P27" s="123">
        <f t="shared" si="0"/>
        <v>1</v>
      </c>
      <c r="Q27" s="45"/>
      <c r="R27" s="46"/>
      <c r="S27" s="46"/>
      <c r="T27" s="46"/>
      <c r="U27" s="46"/>
      <c r="V27" s="46"/>
      <c r="W27" s="126">
        <f t="shared" si="1"/>
        <v>0</v>
      </c>
      <c r="X27" s="128">
        <f t="shared" si="2"/>
        <v>0</v>
      </c>
      <c r="Y27" s="9"/>
      <c r="Z27" s="9"/>
    </row>
    <row r="28" spans="1:26" ht="11.25" customHeight="1">
      <c r="A28" s="368"/>
      <c r="B28" s="369"/>
      <c r="C28" s="369"/>
      <c r="D28" s="37"/>
      <c r="E28" s="47"/>
      <c r="F28" s="48"/>
      <c r="G28" s="48"/>
      <c r="H28" s="48"/>
      <c r="I28" s="49"/>
      <c r="J28" s="50"/>
      <c r="K28" s="51"/>
      <c r="L28" s="52"/>
      <c r="M28" s="52"/>
      <c r="N28" s="52"/>
      <c r="O28" s="53"/>
      <c r="P28" s="123">
        <f t="shared" si="0"/>
        <v>1</v>
      </c>
      <c r="Q28" s="54"/>
      <c r="R28" s="6"/>
      <c r="S28" s="6"/>
      <c r="T28" s="6"/>
      <c r="U28" s="6"/>
      <c r="V28" s="6"/>
      <c r="W28" s="126">
        <f t="shared" si="1"/>
        <v>0</v>
      </c>
      <c r="X28" s="129">
        <f t="shared" si="2"/>
        <v>0</v>
      </c>
      <c r="Y28" s="9"/>
      <c r="Z28" s="9"/>
    </row>
    <row r="29" spans="1:26" ht="11.25" customHeight="1">
      <c r="A29" s="368"/>
      <c r="B29" s="369"/>
      <c r="C29" s="369"/>
      <c r="D29" s="37"/>
      <c r="E29" s="47"/>
      <c r="F29" s="48"/>
      <c r="G29" s="48"/>
      <c r="H29" s="48"/>
      <c r="I29" s="49"/>
      <c r="J29" s="50"/>
      <c r="K29" s="51"/>
      <c r="L29" s="52"/>
      <c r="M29" s="52"/>
      <c r="N29" s="52"/>
      <c r="O29" s="53"/>
      <c r="P29" s="123">
        <f t="shared" si="0"/>
        <v>1</v>
      </c>
      <c r="Q29" s="54"/>
      <c r="R29" s="6"/>
      <c r="S29" s="6"/>
      <c r="T29" s="6"/>
      <c r="U29" s="6"/>
      <c r="V29" s="6"/>
      <c r="W29" s="126">
        <f t="shared" si="1"/>
        <v>0</v>
      </c>
      <c r="X29" s="129">
        <f t="shared" si="2"/>
        <v>0</v>
      </c>
      <c r="Y29" s="9"/>
      <c r="Z29" s="9"/>
    </row>
    <row r="30" spans="1:26" ht="11.25" customHeight="1">
      <c r="A30" s="368"/>
      <c r="B30" s="369"/>
      <c r="C30" s="369"/>
      <c r="D30" s="37"/>
      <c r="E30" s="47"/>
      <c r="F30" s="48"/>
      <c r="G30" s="48"/>
      <c r="H30" s="48"/>
      <c r="I30" s="49"/>
      <c r="J30" s="50"/>
      <c r="K30" s="51"/>
      <c r="L30" s="52"/>
      <c r="M30" s="52"/>
      <c r="N30" s="52"/>
      <c r="O30" s="53"/>
      <c r="P30" s="123">
        <f t="shared" si="0"/>
        <v>1</v>
      </c>
      <c r="Q30" s="54"/>
      <c r="R30" s="6"/>
      <c r="S30" s="6"/>
      <c r="T30" s="6"/>
      <c r="U30" s="6"/>
      <c r="V30" s="6"/>
      <c r="W30" s="126">
        <f t="shared" si="1"/>
        <v>0</v>
      </c>
      <c r="X30" s="129">
        <f t="shared" si="2"/>
        <v>0</v>
      </c>
      <c r="Y30" s="9"/>
      <c r="Z30" s="9"/>
    </row>
    <row r="31" spans="1:26" ht="11.25" customHeight="1">
      <c r="A31" s="368"/>
      <c r="B31" s="369"/>
      <c r="C31" s="369"/>
      <c r="D31" s="37"/>
      <c r="E31" s="47"/>
      <c r="F31" s="48"/>
      <c r="G31" s="48"/>
      <c r="H31" s="48"/>
      <c r="I31" s="49"/>
      <c r="J31" s="50"/>
      <c r="K31" s="51"/>
      <c r="L31" s="52"/>
      <c r="M31" s="52"/>
      <c r="N31" s="52"/>
      <c r="O31" s="53"/>
      <c r="P31" s="123">
        <f t="shared" si="0"/>
        <v>1</v>
      </c>
      <c r="Q31" s="54"/>
      <c r="R31" s="6"/>
      <c r="S31" s="6"/>
      <c r="T31" s="6"/>
      <c r="U31" s="6"/>
      <c r="V31" s="6"/>
      <c r="W31" s="126">
        <f t="shared" si="1"/>
        <v>0</v>
      </c>
      <c r="X31" s="129">
        <f t="shared" si="2"/>
        <v>0</v>
      </c>
      <c r="Y31" s="9"/>
      <c r="Z31" s="9"/>
    </row>
    <row r="32" spans="1:26" ht="11.25" customHeight="1">
      <c r="A32" s="368"/>
      <c r="B32" s="369"/>
      <c r="C32" s="369"/>
      <c r="D32" s="37"/>
      <c r="E32" s="47"/>
      <c r="F32" s="48"/>
      <c r="G32" s="48"/>
      <c r="H32" s="48"/>
      <c r="I32" s="49"/>
      <c r="J32" s="50"/>
      <c r="K32" s="51"/>
      <c r="L32" s="52"/>
      <c r="M32" s="52"/>
      <c r="N32" s="52"/>
      <c r="O32" s="53"/>
      <c r="P32" s="123">
        <f t="shared" si="0"/>
        <v>1</v>
      </c>
      <c r="Q32" s="54"/>
      <c r="R32" s="6"/>
      <c r="S32" s="6"/>
      <c r="T32" s="6"/>
      <c r="U32" s="6"/>
      <c r="V32" s="6"/>
      <c r="W32" s="126">
        <f t="shared" si="1"/>
        <v>0</v>
      </c>
      <c r="X32" s="129">
        <f t="shared" si="2"/>
        <v>0</v>
      </c>
      <c r="Y32" s="9"/>
      <c r="Z32" s="9"/>
    </row>
    <row r="33" spans="1:26" ht="11.25" customHeight="1">
      <c r="A33" s="368"/>
      <c r="B33" s="369"/>
      <c r="C33" s="369"/>
      <c r="D33" s="37"/>
      <c r="E33" s="47"/>
      <c r="F33" s="48"/>
      <c r="G33" s="48"/>
      <c r="H33" s="48"/>
      <c r="I33" s="49"/>
      <c r="J33" s="50"/>
      <c r="K33" s="51"/>
      <c r="L33" s="52"/>
      <c r="M33" s="52"/>
      <c r="N33" s="52"/>
      <c r="O33" s="53"/>
      <c r="P33" s="123">
        <f t="shared" si="0"/>
        <v>1</v>
      </c>
      <c r="Q33" s="54"/>
      <c r="R33" s="6"/>
      <c r="S33" s="6"/>
      <c r="T33" s="6"/>
      <c r="U33" s="6"/>
      <c r="V33" s="6"/>
      <c r="W33" s="126">
        <f t="shared" si="1"/>
        <v>0</v>
      </c>
      <c r="X33" s="129">
        <f t="shared" si="2"/>
        <v>0</v>
      </c>
      <c r="Y33" s="9"/>
      <c r="Z33" s="9"/>
    </row>
    <row r="34" spans="1:26" ht="11.25" customHeight="1">
      <c r="A34" s="368"/>
      <c r="B34" s="369"/>
      <c r="C34" s="369"/>
      <c r="D34" s="37"/>
      <c r="E34" s="47"/>
      <c r="F34" s="48"/>
      <c r="G34" s="48"/>
      <c r="H34" s="48"/>
      <c r="I34" s="49"/>
      <c r="J34" s="50"/>
      <c r="K34" s="51"/>
      <c r="L34" s="52"/>
      <c r="M34" s="52"/>
      <c r="N34" s="52"/>
      <c r="O34" s="53"/>
      <c r="P34" s="123">
        <f t="shared" si="0"/>
        <v>1</v>
      </c>
      <c r="Q34" s="54"/>
      <c r="R34" s="6"/>
      <c r="S34" s="6"/>
      <c r="T34" s="6"/>
      <c r="U34" s="6"/>
      <c r="V34" s="6"/>
      <c r="W34" s="126">
        <f t="shared" si="1"/>
        <v>0</v>
      </c>
      <c r="X34" s="129">
        <f t="shared" si="2"/>
        <v>0</v>
      </c>
      <c r="Y34" s="9"/>
      <c r="Z34" s="9"/>
    </row>
    <row r="35" spans="1:26" ht="11.25" customHeight="1">
      <c r="A35" s="368"/>
      <c r="B35" s="369"/>
      <c r="C35" s="369"/>
      <c r="D35" s="37"/>
      <c r="E35" s="47"/>
      <c r="F35" s="48"/>
      <c r="G35" s="48"/>
      <c r="H35" s="48"/>
      <c r="I35" s="49"/>
      <c r="J35" s="50"/>
      <c r="K35" s="51"/>
      <c r="L35" s="52"/>
      <c r="M35" s="52"/>
      <c r="N35" s="52"/>
      <c r="O35" s="53"/>
      <c r="P35" s="123">
        <f t="shared" si="0"/>
        <v>1</v>
      </c>
      <c r="Q35" s="54"/>
      <c r="R35" s="6"/>
      <c r="S35" s="6"/>
      <c r="T35" s="6"/>
      <c r="U35" s="6"/>
      <c r="V35" s="6"/>
      <c r="W35" s="126">
        <f t="shared" si="1"/>
        <v>0</v>
      </c>
      <c r="X35" s="129">
        <f t="shared" si="2"/>
        <v>0</v>
      </c>
      <c r="Y35" s="9"/>
      <c r="Z35" s="9"/>
    </row>
    <row r="36" spans="1:26" ht="11.25" customHeight="1">
      <c r="A36" s="368"/>
      <c r="B36" s="369"/>
      <c r="C36" s="369"/>
      <c r="D36" s="37"/>
      <c r="E36" s="47"/>
      <c r="F36" s="48"/>
      <c r="G36" s="48"/>
      <c r="H36" s="48"/>
      <c r="I36" s="49"/>
      <c r="J36" s="50"/>
      <c r="K36" s="51"/>
      <c r="L36" s="52"/>
      <c r="M36" s="52"/>
      <c r="N36" s="52"/>
      <c r="O36" s="53"/>
      <c r="P36" s="123">
        <f t="shared" si="0"/>
        <v>1</v>
      </c>
      <c r="Q36" s="54"/>
      <c r="R36" s="6"/>
      <c r="S36" s="6"/>
      <c r="T36" s="6"/>
      <c r="U36" s="6"/>
      <c r="V36" s="6"/>
      <c r="W36" s="126">
        <f t="shared" si="1"/>
        <v>0</v>
      </c>
      <c r="X36" s="129">
        <f t="shared" si="2"/>
        <v>0</v>
      </c>
      <c r="Y36" s="9"/>
      <c r="Z36" s="9"/>
    </row>
    <row r="37" spans="1:26" ht="11.25" customHeight="1">
      <c r="A37" s="368"/>
      <c r="B37" s="369"/>
      <c r="C37" s="369"/>
      <c r="D37" s="37"/>
      <c r="E37" s="47"/>
      <c r="F37" s="48"/>
      <c r="G37" s="48"/>
      <c r="H37" s="48"/>
      <c r="I37" s="49"/>
      <c r="J37" s="50"/>
      <c r="K37" s="51"/>
      <c r="L37" s="52"/>
      <c r="M37" s="52"/>
      <c r="N37" s="52"/>
      <c r="O37" s="53"/>
      <c r="P37" s="123">
        <f t="shared" si="0"/>
        <v>1</v>
      </c>
      <c r="Q37" s="54"/>
      <c r="R37" s="6"/>
      <c r="S37" s="6"/>
      <c r="T37" s="6"/>
      <c r="U37" s="6"/>
      <c r="V37" s="6"/>
      <c r="W37" s="126">
        <f t="shared" si="1"/>
        <v>0</v>
      </c>
      <c r="X37" s="129">
        <f t="shared" si="2"/>
        <v>0</v>
      </c>
      <c r="Y37" s="9"/>
      <c r="Z37" s="9"/>
    </row>
    <row r="38" spans="1:26" ht="11.25" customHeight="1">
      <c r="A38" s="368"/>
      <c r="B38" s="369"/>
      <c r="C38" s="369"/>
      <c r="D38" s="37"/>
      <c r="E38" s="47"/>
      <c r="F38" s="48"/>
      <c r="G38" s="48"/>
      <c r="H38" s="48"/>
      <c r="I38" s="49"/>
      <c r="J38" s="50"/>
      <c r="K38" s="51"/>
      <c r="L38" s="52"/>
      <c r="M38" s="52"/>
      <c r="N38" s="52"/>
      <c r="O38" s="53"/>
      <c r="P38" s="123">
        <f t="shared" si="0"/>
        <v>1</v>
      </c>
      <c r="Q38" s="54"/>
      <c r="R38" s="6"/>
      <c r="S38" s="6"/>
      <c r="T38" s="6"/>
      <c r="U38" s="6"/>
      <c r="V38" s="6"/>
      <c r="W38" s="126">
        <f t="shared" si="1"/>
        <v>0</v>
      </c>
      <c r="X38" s="129">
        <f t="shared" si="2"/>
        <v>0</v>
      </c>
      <c r="Y38" s="9"/>
      <c r="Z38" s="9"/>
    </row>
    <row r="39" spans="1:26" ht="11.25" customHeight="1">
      <c r="A39" s="368"/>
      <c r="B39" s="369"/>
      <c r="C39" s="369"/>
      <c r="D39" s="37"/>
      <c r="E39" s="47"/>
      <c r="F39" s="48"/>
      <c r="G39" s="48"/>
      <c r="H39" s="48"/>
      <c r="I39" s="49"/>
      <c r="J39" s="50"/>
      <c r="K39" s="51"/>
      <c r="L39" s="52"/>
      <c r="M39" s="52"/>
      <c r="N39" s="52"/>
      <c r="O39" s="53"/>
      <c r="P39" s="123">
        <f t="shared" si="0"/>
        <v>1</v>
      </c>
      <c r="Q39" s="54"/>
      <c r="R39" s="6"/>
      <c r="S39" s="6"/>
      <c r="T39" s="6"/>
      <c r="U39" s="6"/>
      <c r="V39" s="6"/>
      <c r="W39" s="126">
        <f t="shared" si="1"/>
        <v>0</v>
      </c>
      <c r="X39" s="129">
        <f t="shared" si="2"/>
        <v>0</v>
      </c>
      <c r="Y39" s="9"/>
      <c r="Z39" s="9"/>
    </row>
    <row r="40" spans="1:26" ht="11.25" customHeight="1">
      <c r="A40" s="368"/>
      <c r="B40" s="369"/>
      <c r="C40" s="369"/>
      <c r="D40" s="37"/>
      <c r="E40" s="47"/>
      <c r="F40" s="48"/>
      <c r="G40" s="48"/>
      <c r="H40" s="48"/>
      <c r="I40" s="49"/>
      <c r="J40" s="50"/>
      <c r="K40" s="51"/>
      <c r="L40" s="52"/>
      <c r="M40" s="52"/>
      <c r="N40" s="52"/>
      <c r="O40" s="53"/>
      <c r="P40" s="123">
        <f t="shared" si="0"/>
        <v>1</v>
      </c>
      <c r="Q40" s="54"/>
      <c r="R40" s="6"/>
      <c r="S40" s="6"/>
      <c r="T40" s="6"/>
      <c r="U40" s="6"/>
      <c r="V40" s="6"/>
      <c r="W40" s="126">
        <f t="shared" si="1"/>
        <v>0</v>
      </c>
      <c r="X40" s="129">
        <f t="shared" si="2"/>
        <v>0</v>
      </c>
      <c r="Y40" s="9"/>
      <c r="Z40" s="9"/>
    </row>
    <row r="41" spans="1:26" ht="11.25" customHeight="1">
      <c r="A41" s="368"/>
      <c r="B41" s="369"/>
      <c r="C41" s="369"/>
      <c r="D41" s="37"/>
      <c r="E41" s="47"/>
      <c r="F41" s="48"/>
      <c r="G41" s="48"/>
      <c r="H41" s="48"/>
      <c r="I41" s="49"/>
      <c r="J41" s="50"/>
      <c r="K41" s="51"/>
      <c r="L41" s="52"/>
      <c r="M41" s="52"/>
      <c r="N41" s="52"/>
      <c r="O41" s="53"/>
      <c r="P41" s="123">
        <f t="shared" si="0"/>
        <v>1</v>
      </c>
      <c r="Q41" s="54"/>
      <c r="R41" s="6"/>
      <c r="S41" s="6"/>
      <c r="T41" s="6"/>
      <c r="U41" s="6"/>
      <c r="V41" s="6"/>
      <c r="W41" s="126">
        <f t="shared" si="1"/>
        <v>0</v>
      </c>
      <c r="X41" s="129">
        <f t="shared" si="2"/>
        <v>0</v>
      </c>
      <c r="Y41" s="9"/>
      <c r="Z41" s="9"/>
    </row>
    <row r="42" spans="1:26" ht="11.25" customHeight="1">
      <c r="A42" s="368"/>
      <c r="B42" s="369"/>
      <c r="C42" s="369"/>
      <c r="D42" s="37"/>
      <c r="E42" s="47"/>
      <c r="F42" s="48"/>
      <c r="G42" s="48"/>
      <c r="H42" s="48"/>
      <c r="I42" s="49"/>
      <c r="J42" s="50"/>
      <c r="K42" s="51"/>
      <c r="L42" s="52"/>
      <c r="M42" s="52"/>
      <c r="N42" s="52"/>
      <c r="O42" s="53"/>
      <c r="P42" s="123">
        <f t="shared" si="0"/>
        <v>1</v>
      </c>
      <c r="Q42" s="54"/>
      <c r="R42" s="6"/>
      <c r="S42" s="6"/>
      <c r="T42" s="6"/>
      <c r="U42" s="6"/>
      <c r="V42" s="6"/>
      <c r="W42" s="126">
        <f t="shared" si="1"/>
        <v>0</v>
      </c>
      <c r="X42" s="129">
        <f t="shared" si="2"/>
        <v>0</v>
      </c>
      <c r="Y42" s="9"/>
      <c r="Z42" s="9"/>
    </row>
    <row r="43" spans="1:26" ht="11.25" customHeight="1">
      <c r="A43" s="368"/>
      <c r="B43" s="369"/>
      <c r="C43" s="369"/>
      <c r="D43" s="37"/>
      <c r="E43" s="47"/>
      <c r="F43" s="48"/>
      <c r="G43" s="48"/>
      <c r="H43" s="48"/>
      <c r="I43" s="49"/>
      <c r="J43" s="50"/>
      <c r="K43" s="51"/>
      <c r="L43" s="52"/>
      <c r="M43" s="52"/>
      <c r="N43" s="52"/>
      <c r="O43" s="53"/>
      <c r="P43" s="123">
        <f t="shared" si="0"/>
        <v>1</v>
      </c>
      <c r="Q43" s="54"/>
      <c r="R43" s="6"/>
      <c r="S43" s="6"/>
      <c r="T43" s="6"/>
      <c r="U43" s="6"/>
      <c r="V43" s="6"/>
      <c r="W43" s="126">
        <f t="shared" si="1"/>
        <v>0</v>
      </c>
      <c r="X43" s="129">
        <f t="shared" si="2"/>
        <v>0</v>
      </c>
      <c r="Y43" s="9"/>
      <c r="Z43" s="9"/>
    </row>
    <row r="44" spans="1:26" ht="11.25" customHeight="1">
      <c r="A44" s="368"/>
      <c r="B44" s="369"/>
      <c r="C44" s="369"/>
      <c r="D44" s="37"/>
      <c r="E44" s="47"/>
      <c r="F44" s="48"/>
      <c r="G44" s="48"/>
      <c r="H44" s="48"/>
      <c r="I44" s="49"/>
      <c r="J44" s="50"/>
      <c r="K44" s="51"/>
      <c r="L44" s="52"/>
      <c r="M44" s="52"/>
      <c r="N44" s="52"/>
      <c r="O44" s="53"/>
      <c r="P44" s="123">
        <f t="shared" si="0"/>
        <v>1</v>
      </c>
      <c r="Q44" s="54"/>
      <c r="R44" s="6"/>
      <c r="S44" s="6"/>
      <c r="T44" s="6"/>
      <c r="U44" s="6"/>
      <c r="V44" s="6"/>
      <c r="W44" s="126">
        <f t="shared" si="1"/>
        <v>0</v>
      </c>
      <c r="X44" s="129">
        <f t="shared" si="2"/>
        <v>0</v>
      </c>
      <c r="Y44" s="9"/>
      <c r="Z44" s="9"/>
    </row>
    <row r="45" spans="1:26" ht="11.25" customHeight="1">
      <c r="A45" s="368"/>
      <c r="B45" s="369"/>
      <c r="C45" s="369"/>
      <c r="D45" s="37"/>
      <c r="E45" s="47"/>
      <c r="F45" s="48"/>
      <c r="G45" s="48"/>
      <c r="H45" s="48"/>
      <c r="I45" s="49"/>
      <c r="J45" s="50"/>
      <c r="K45" s="51"/>
      <c r="L45" s="52"/>
      <c r="M45" s="52"/>
      <c r="N45" s="52"/>
      <c r="O45" s="53"/>
      <c r="P45" s="123">
        <f t="shared" si="0"/>
        <v>1</v>
      </c>
      <c r="Q45" s="54"/>
      <c r="R45" s="6"/>
      <c r="S45" s="6"/>
      <c r="T45" s="6"/>
      <c r="U45" s="6"/>
      <c r="V45" s="6"/>
      <c r="W45" s="126">
        <f t="shared" si="1"/>
        <v>0</v>
      </c>
      <c r="X45" s="129">
        <f t="shared" si="2"/>
        <v>0</v>
      </c>
      <c r="Y45" s="9"/>
      <c r="Z45" s="9"/>
    </row>
    <row r="46" spans="1:26" ht="11.25" customHeight="1">
      <c r="A46" s="368"/>
      <c r="B46" s="369"/>
      <c r="C46" s="369"/>
      <c r="D46" s="37"/>
      <c r="E46" s="47"/>
      <c r="F46" s="48"/>
      <c r="G46" s="48"/>
      <c r="H46" s="48"/>
      <c r="I46" s="49"/>
      <c r="J46" s="50"/>
      <c r="K46" s="51"/>
      <c r="L46" s="52"/>
      <c r="M46" s="52"/>
      <c r="N46" s="52"/>
      <c r="O46" s="53"/>
      <c r="P46" s="123">
        <f t="shared" si="0"/>
        <v>1</v>
      </c>
      <c r="Q46" s="54"/>
      <c r="R46" s="6"/>
      <c r="S46" s="6"/>
      <c r="T46" s="6"/>
      <c r="U46" s="6"/>
      <c r="V46" s="6"/>
      <c r="W46" s="126">
        <f t="shared" si="1"/>
        <v>0</v>
      </c>
      <c r="X46" s="129">
        <f t="shared" si="2"/>
        <v>0</v>
      </c>
      <c r="Y46" s="9"/>
      <c r="Z46" s="9"/>
    </row>
    <row r="47" spans="1:26" ht="11.25" customHeight="1">
      <c r="A47" s="368"/>
      <c r="B47" s="369"/>
      <c r="C47" s="369"/>
      <c r="D47" s="37"/>
      <c r="E47" s="47"/>
      <c r="F47" s="48"/>
      <c r="G47" s="48"/>
      <c r="H47" s="48"/>
      <c r="I47" s="49"/>
      <c r="J47" s="50"/>
      <c r="K47" s="51"/>
      <c r="L47" s="52"/>
      <c r="M47" s="52"/>
      <c r="N47" s="52"/>
      <c r="O47" s="53"/>
      <c r="P47" s="123">
        <f t="shared" si="0"/>
        <v>1</v>
      </c>
      <c r="Q47" s="54"/>
      <c r="R47" s="6"/>
      <c r="S47" s="6"/>
      <c r="T47" s="6"/>
      <c r="U47" s="6"/>
      <c r="V47" s="6"/>
      <c r="W47" s="126">
        <f t="shared" si="1"/>
        <v>0</v>
      </c>
      <c r="X47" s="129">
        <f t="shared" si="2"/>
        <v>0</v>
      </c>
      <c r="Y47" s="9"/>
      <c r="Z47" s="9"/>
    </row>
    <row r="48" spans="1:26" ht="11.25" customHeight="1">
      <c r="A48" s="368"/>
      <c r="B48" s="369"/>
      <c r="C48" s="369"/>
      <c r="D48" s="37"/>
      <c r="E48" s="47"/>
      <c r="F48" s="48"/>
      <c r="G48" s="48"/>
      <c r="H48" s="48"/>
      <c r="I48" s="49"/>
      <c r="J48" s="50"/>
      <c r="K48" s="51"/>
      <c r="L48" s="52"/>
      <c r="M48" s="52"/>
      <c r="N48" s="52"/>
      <c r="O48" s="53"/>
      <c r="P48" s="123">
        <f t="shared" si="0"/>
        <v>1</v>
      </c>
      <c r="Q48" s="54"/>
      <c r="R48" s="6"/>
      <c r="S48" s="6"/>
      <c r="T48" s="6"/>
      <c r="U48" s="6"/>
      <c r="V48" s="6"/>
      <c r="W48" s="126">
        <f t="shared" si="1"/>
        <v>0</v>
      </c>
      <c r="X48" s="129">
        <f t="shared" si="2"/>
        <v>0</v>
      </c>
      <c r="Y48" s="9"/>
      <c r="Z48" s="9"/>
    </row>
    <row r="49" spans="1:26" ht="11.25" customHeight="1">
      <c r="A49" s="368"/>
      <c r="B49" s="369"/>
      <c r="C49" s="369"/>
      <c r="D49" s="37"/>
      <c r="E49" s="47"/>
      <c r="F49" s="48"/>
      <c r="G49" s="48"/>
      <c r="H49" s="48"/>
      <c r="I49" s="49"/>
      <c r="J49" s="50"/>
      <c r="K49" s="51"/>
      <c r="L49" s="52"/>
      <c r="M49" s="52"/>
      <c r="N49" s="52"/>
      <c r="O49" s="53"/>
      <c r="P49" s="123">
        <f t="shared" si="0"/>
        <v>1</v>
      </c>
      <c r="Q49" s="54"/>
      <c r="R49" s="6"/>
      <c r="S49" s="6"/>
      <c r="T49" s="6"/>
      <c r="U49" s="6"/>
      <c r="V49" s="6"/>
      <c r="W49" s="126">
        <f t="shared" si="1"/>
        <v>0</v>
      </c>
      <c r="X49" s="129">
        <f t="shared" si="2"/>
        <v>0</v>
      </c>
      <c r="Y49" s="9"/>
      <c r="Z49" s="9"/>
    </row>
    <row r="50" spans="1:26" ht="11.25" customHeight="1">
      <c r="A50" s="368"/>
      <c r="B50" s="369"/>
      <c r="C50" s="369"/>
      <c r="D50" s="37"/>
      <c r="E50" s="47"/>
      <c r="F50" s="48"/>
      <c r="G50" s="48"/>
      <c r="H50" s="48"/>
      <c r="I50" s="49"/>
      <c r="J50" s="50"/>
      <c r="K50" s="51"/>
      <c r="L50" s="52"/>
      <c r="M50" s="52"/>
      <c r="N50" s="52"/>
      <c r="O50" s="53"/>
      <c r="P50" s="123">
        <f t="shared" si="0"/>
        <v>1</v>
      </c>
      <c r="Q50" s="54"/>
      <c r="R50" s="6"/>
      <c r="S50" s="6"/>
      <c r="T50" s="6"/>
      <c r="U50" s="6"/>
      <c r="V50" s="6"/>
      <c r="W50" s="126">
        <f t="shared" si="1"/>
        <v>0</v>
      </c>
      <c r="X50" s="129">
        <f t="shared" si="2"/>
        <v>0</v>
      </c>
      <c r="Y50" s="9"/>
      <c r="Z50" s="9"/>
    </row>
    <row r="51" spans="1:26" ht="11.25" customHeight="1">
      <c r="A51" s="368"/>
      <c r="B51" s="369"/>
      <c r="C51" s="369"/>
      <c r="D51" s="37"/>
      <c r="E51" s="47"/>
      <c r="F51" s="48"/>
      <c r="G51" s="48"/>
      <c r="H51" s="48"/>
      <c r="I51" s="49"/>
      <c r="J51" s="50"/>
      <c r="K51" s="51"/>
      <c r="L51" s="52"/>
      <c r="M51" s="52"/>
      <c r="N51" s="52"/>
      <c r="O51" s="53"/>
      <c r="P51" s="123">
        <f t="shared" si="0"/>
        <v>1</v>
      </c>
      <c r="Q51" s="54"/>
      <c r="R51" s="6"/>
      <c r="S51" s="6"/>
      <c r="T51" s="6"/>
      <c r="U51" s="6"/>
      <c r="V51" s="6"/>
      <c r="W51" s="126">
        <f t="shared" si="1"/>
        <v>0</v>
      </c>
      <c r="X51" s="129">
        <f t="shared" si="2"/>
        <v>0</v>
      </c>
      <c r="Y51" s="9"/>
      <c r="Z51" s="9"/>
    </row>
    <row r="52" spans="1:26" ht="11.25" customHeight="1">
      <c r="A52" s="368"/>
      <c r="B52" s="369"/>
      <c r="C52" s="369"/>
      <c r="D52" s="37"/>
      <c r="E52" s="47"/>
      <c r="F52" s="48"/>
      <c r="G52" s="48"/>
      <c r="H52" s="48"/>
      <c r="I52" s="49"/>
      <c r="J52" s="50"/>
      <c r="K52" s="51"/>
      <c r="L52" s="52"/>
      <c r="M52" s="52"/>
      <c r="N52" s="52"/>
      <c r="O52" s="53"/>
      <c r="P52" s="123">
        <f t="shared" si="0"/>
        <v>1</v>
      </c>
      <c r="Q52" s="54"/>
      <c r="R52" s="6"/>
      <c r="S52" s="6"/>
      <c r="T52" s="6"/>
      <c r="U52" s="6"/>
      <c r="V52" s="6"/>
      <c r="W52" s="126">
        <f t="shared" si="1"/>
        <v>0</v>
      </c>
      <c r="X52" s="129">
        <f t="shared" si="2"/>
        <v>0</v>
      </c>
      <c r="Y52" s="9"/>
      <c r="Z52" s="9"/>
    </row>
    <row r="53" spans="1:26" ht="11.25" customHeight="1">
      <c r="A53" s="368"/>
      <c r="B53" s="369"/>
      <c r="C53" s="369"/>
      <c r="D53" s="37"/>
      <c r="E53" s="47"/>
      <c r="F53" s="48"/>
      <c r="G53" s="48"/>
      <c r="H53" s="48"/>
      <c r="I53" s="49"/>
      <c r="J53" s="50"/>
      <c r="K53" s="51"/>
      <c r="L53" s="52"/>
      <c r="M53" s="52"/>
      <c r="N53" s="52"/>
      <c r="O53" s="53"/>
      <c r="P53" s="123">
        <f t="shared" si="0"/>
        <v>1</v>
      </c>
      <c r="Q53" s="54"/>
      <c r="R53" s="6"/>
      <c r="S53" s="6"/>
      <c r="T53" s="6"/>
      <c r="U53" s="6"/>
      <c r="V53" s="6"/>
      <c r="W53" s="126">
        <f t="shared" si="1"/>
        <v>0</v>
      </c>
      <c r="X53" s="129">
        <f t="shared" si="2"/>
        <v>0</v>
      </c>
      <c r="Y53" s="9"/>
      <c r="Z53" s="9"/>
    </row>
    <row r="54" spans="1:26" ht="11.25" customHeight="1">
      <c r="A54" s="368"/>
      <c r="B54" s="369"/>
      <c r="C54" s="369"/>
      <c r="D54" s="37"/>
      <c r="E54" s="47"/>
      <c r="F54" s="48"/>
      <c r="G54" s="48"/>
      <c r="H54" s="48"/>
      <c r="I54" s="49"/>
      <c r="J54" s="50"/>
      <c r="K54" s="51"/>
      <c r="L54" s="52"/>
      <c r="M54" s="52"/>
      <c r="N54" s="52"/>
      <c r="O54" s="53"/>
      <c r="P54" s="123">
        <f t="shared" si="0"/>
        <v>1</v>
      </c>
      <c r="Q54" s="54"/>
      <c r="R54" s="6"/>
      <c r="S54" s="6"/>
      <c r="T54" s="6"/>
      <c r="U54" s="6"/>
      <c r="V54" s="6"/>
      <c r="W54" s="126">
        <f t="shared" si="1"/>
        <v>0</v>
      </c>
      <c r="X54" s="129">
        <f t="shared" si="2"/>
        <v>0</v>
      </c>
      <c r="Y54" s="9"/>
      <c r="Z54" s="9"/>
    </row>
    <row r="55" spans="1:26" ht="11.25" customHeight="1">
      <c r="A55" s="368"/>
      <c r="B55" s="369"/>
      <c r="C55" s="369"/>
      <c r="D55" s="37"/>
      <c r="E55" s="47"/>
      <c r="F55" s="48"/>
      <c r="G55" s="48"/>
      <c r="H55" s="48"/>
      <c r="I55" s="49"/>
      <c r="J55" s="50"/>
      <c r="K55" s="51"/>
      <c r="L55" s="52"/>
      <c r="M55" s="52"/>
      <c r="N55" s="52"/>
      <c r="O55" s="53"/>
      <c r="P55" s="123">
        <f t="shared" si="0"/>
        <v>1</v>
      </c>
      <c r="Q55" s="54"/>
      <c r="R55" s="6"/>
      <c r="S55" s="6"/>
      <c r="T55" s="6"/>
      <c r="U55" s="6"/>
      <c r="V55" s="6"/>
      <c r="W55" s="126">
        <f t="shared" si="1"/>
        <v>0</v>
      </c>
      <c r="X55" s="129">
        <f t="shared" si="2"/>
        <v>0</v>
      </c>
      <c r="Y55" s="9"/>
      <c r="Z55" s="9"/>
    </row>
    <row r="56" spans="1:26" ht="11.25" customHeight="1">
      <c r="A56" s="368"/>
      <c r="B56" s="369"/>
      <c r="C56" s="369"/>
      <c r="D56" s="37"/>
      <c r="E56" s="47"/>
      <c r="F56" s="48"/>
      <c r="G56" s="48"/>
      <c r="H56" s="48"/>
      <c r="I56" s="49"/>
      <c r="J56" s="50"/>
      <c r="K56" s="51"/>
      <c r="L56" s="52"/>
      <c r="M56" s="52"/>
      <c r="N56" s="52"/>
      <c r="O56" s="53"/>
      <c r="P56" s="123">
        <f t="shared" si="0"/>
        <v>1</v>
      </c>
      <c r="Q56" s="54"/>
      <c r="R56" s="6"/>
      <c r="S56" s="6"/>
      <c r="T56" s="6"/>
      <c r="U56" s="6"/>
      <c r="V56" s="6"/>
      <c r="W56" s="126">
        <f t="shared" si="1"/>
        <v>0</v>
      </c>
      <c r="X56" s="129">
        <f t="shared" si="2"/>
        <v>0</v>
      </c>
      <c r="Y56" s="9"/>
      <c r="Z56" s="9"/>
    </row>
    <row r="57" spans="1:26" ht="11.25" customHeight="1">
      <c r="A57" s="368"/>
      <c r="B57" s="369"/>
      <c r="C57" s="369"/>
      <c r="D57" s="37"/>
      <c r="E57" s="47"/>
      <c r="F57" s="48"/>
      <c r="G57" s="48"/>
      <c r="H57" s="48"/>
      <c r="I57" s="49"/>
      <c r="J57" s="50"/>
      <c r="K57" s="51"/>
      <c r="L57" s="52"/>
      <c r="M57" s="52"/>
      <c r="N57" s="52"/>
      <c r="O57" s="53"/>
      <c r="P57" s="123">
        <f aca="true" t="shared" si="3" ref="P57:P74">IF(OR(D57="",D57="f",D57="o"),1,($Q$1+IF(K57="x",$K$1,0)+IF(L57="x",$I$1,0)+IF(M57="x",$G$1)+IF(N57="x",$O$1)+IF(O57="x",$M$1)))</f>
        <v>1</v>
      </c>
      <c r="Q57" s="54"/>
      <c r="R57" s="6"/>
      <c r="S57" s="6"/>
      <c r="T57" s="6"/>
      <c r="U57" s="6"/>
      <c r="V57" s="6"/>
      <c r="W57" s="126">
        <f aca="true" t="shared" si="4" ref="W57:W75">SUM(Q57:V57)</f>
        <v>0</v>
      </c>
      <c r="X57" s="129">
        <f aca="true" t="shared" si="5" ref="X57:X75">($E$25:$E$75*$Q$25:$Q$75+$F$25:$F$75*$R$25:$R$75+$G$25:$G$75*$S$25:$S$75+$H$25:$H$75*$T$25:$T$75+$I$25:$I$75*$U$25:$U$75+$J$25:$J$75*$V$25:$V$75)*$P$25:$P$75/12</f>
        <v>0</v>
      </c>
      <c r="Y57" s="9"/>
      <c r="Z57" s="9"/>
    </row>
    <row r="58" spans="1:26" ht="11.25" customHeight="1">
      <c r="A58" s="368"/>
      <c r="B58" s="369"/>
      <c r="C58" s="369"/>
      <c r="D58" s="37"/>
      <c r="E58" s="47"/>
      <c r="F58" s="48"/>
      <c r="G58" s="48"/>
      <c r="H58" s="48"/>
      <c r="I58" s="49"/>
      <c r="J58" s="50"/>
      <c r="K58" s="51"/>
      <c r="L58" s="52"/>
      <c r="M58" s="52"/>
      <c r="N58" s="52"/>
      <c r="O58" s="53"/>
      <c r="P58" s="123">
        <f t="shared" si="3"/>
        <v>1</v>
      </c>
      <c r="Q58" s="54"/>
      <c r="R58" s="6"/>
      <c r="S58" s="6"/>
      <c r="T58" s="6"/>
      <c r="U58" s="6"/>
      <c r="V58" s="6"/>
      <c r="W58" s="126">
        <f t="shared" si="4"/>
        <v>0</v>
      </c>
      <c r="X58" s="129">
        <f t="shared" si="5"/>
        <v>0</v>
      </c>
      <c r="Y58" s="9"/>
      <c r="Z58" s="9"/>
    </row>
    <row r="59" spans="1:26" ht="11.25" customHeight="1">
      <c r="A59" s="368"/>
      <c r="B59" s="369"/>
      <c r="C59" s="369"/>
      <c r="D59" s="37"/>
      <c r="E59" s="47"/>
      <c r="F59" s="48"/>
      <c r="G59" s="48"/>
      <c r="H59" s="48"/>
      <c r="I59" s="49"/>
      <c r="J59" s="50"/>
      <c r="K59" s="51"/>
      <c r="L59" s="52"/>
      <c r="M59" s="52"/>
      <c r="N59" s="52"/>
      <c r="O59" s="53"/>
      <c r="P59" s="123">
        <f t="shared" si="3"/>
        <v>1</v>
      </c>
      <c r="Q59" s="54"/>
      <c r="R59" s="6"/>
      <c r="S59" s="6"/>
      <c r="T59" s="6"/>
      <c r="U59" s="6"/>
      <c r="V59" s="6"/>
      <c r="W59" s="126">
        <f t="shared" si="4"/>
        <v>0</v>
      </c>
      <c r="X59" s="129">
        <f t="shared" si="5"/>
        <v>0</v>
      </c>
      <c r="Y59" s="9"/>
      <c r="Z59" s="9"/>
    </row>
    <row r="60" spans="1:26" ht="11.25" customHeight="1">
      <c r="A60" s="368"/>
      <c r="B60" s="369"/>
      <c r="C60" s="369"/>
      <c r="D60" s="37"/>
      <c r="E60" s="47"/>
      <c r="F60" s="48"/>
      <c r="G60" s="48"/>
      <c r="H60" s="48"/>
      <c r="I60" s="49"/>
      <c r="J60" s="50"/>
      <c r="K60" s="51"/>
      <c r="L60" s="52"/>
      <c r="M60" s="52"/>
      <c r="N60" s="52"/>
      <c r="O60" s="53"/>
      <c r="P60" s="123">
        <f t="shared" si="3"/>
        <v>1</v>
      </c>
      <c r="Q60" s="54"/>
      <c r="R60" s="6"/>
      <c r="S60" s="6"/>
      <c r="T60" s="6"/>
      <c r="U60" s="6"/>
      <c r="V60" s="6"/>
      <c r="W60" s="126">
        <f t="shared" si="4"/>
        <v>0</v>
      </c>
      <c r="X60" s="129">
        <f t="shared" si="5"/>
        <v>0</v>
      </c>
      <c r="Y60" s="9"/>
      <c r="Z60" s="9"/>
    </row>
    <row r="61" spans="1:26" ht="11.25" customHeight="1">
      <c r="A61" s="368"/>
      <c r="B61" s="369"/>
      <c r="C61" s="369"/>
      <c r="D61" s="37"/>
      <c r="E61" s="47"/>
      <c r="F61" s="48"/>
      <c r="G61" s="48"/>
      <c r="H61" s="48"/>
      <c r="I61" s="49"/>
      <c r="J61" s="50"/>
      <c r="K61" s="51"/>
      <c r="L61" s="52"/>
      <c r="M61" s="52"/>
      <c r="N61" s="52"/>
      <c r="O61" s="53"/>
      <c r="P61" s="123">
        <f t="shared" si="3"/>
        <v>1</v>
      </c>
      <c r="Q61" s="54"/>
      <c r="R61" s="6"/>
      <c r="S61" s="6"/>
      <c r="T61" s="6"/>
      <c r="U61" s="6"/>
      <c r="V61" s="6"/>
      <c r="W61" s="126">
        <f t="shared" si="4"/>
        <v>0</v>
      </c>
      <c r="X61" s="129">
        <f t="shared" si="5"/>
        <v>0</v>
      </c>
      <c r="Y61" s="9"/>
      <c r="Z61" s="9"/>
    </row>
    <row r="62" spans="1:26" ht="11.25" customHeight="1">
      <c r="A62" s="368"/>
      <c r="B62" s="369"/>
      <c r="C62" s="369"/>
      <c r="D62" s="37"/>
      <c r="E62" s="47"/>
      <c r="F62" s="48"/>
      <c r="G62" s="48"/>
      <c r="H62" s="48"/>
      <c r="I62" s="49"/>
      <c r="J62" s="50"/>
      <c r="K62" s="51"/>
      <c r="L62" s="52"/>
      <c r="M62" s="52"/>
      <c r="N62" s="52"/>
      <c r="O62" s="53"/>
      <c r="P62" s="123">
        <f t="shared" si="3"/>
        <v>1</v>
      </c>
      <c r="Q62" s="54"/>
      <c r="R62" s="6"/>
      <c r="S62" s="6"/>
      <c r="T62" s="6"/>
      <c r="U62" s="6"/>
      <c r="V62" s="6"/>
      <c r="W62" s="126">
        <f t="shared" si="4"/>
        <v>0</v>
      </c>
      <c r="X62" s="129">
        <f t="shared" si="5"/>
        <v>0</v>
      </c>
      <c r="Y62" s="9"/>
      <c r="Z62" s="9"/>
    </row>
    <row r="63" spans="1:26" ht="11.25" customHeight="1">
      <c r="A63" s="368"/>
      <c r="B63" s="369"/>
      <c r="C63" s="369"/>
      <c r="D63" s="37"/>
      <c r="E63" s="47"/>
      <c r="F63" s="48"/>
      <c r="G63" s="48"/>
      <c r="H63" s="48"/>
      <c r="I63" s="49"/>
      <c r="J63" s="50"/>
      <c r="K63" s="51"/>
      <c r="L63" s="52"/>
      <c r="M63" s="52"/>
      <c r="N63" s="52"/>
      <c r="O63" s="53"/>
      <c r="P63" s="123">
        <f t="shared" si="3"/>
        <v>1</v>
      </c>
      <c r="Q63" s="54"/>
      <c r="R63" s="6"/>
      <c r="S63" s="6"/>
      <c r="T63" s="6"/>
      <c r="U63" s="6"/>
      <c r="V63" s="6"/>
      <c r="W63" s="126">
        <f t="shared" si="4"/>
        <v>0</v>
      </c>
      <c r="X63" s="129">
        <f t="shared" si="5"/>
        <v>0</v>
      </c>
      <c r="Y63" s="9"/>
      <c r="Z63" s="9"/>
    </row>
    <row r="64" spans="1:26" ht="11.25" customHeight="1">
      <c r="A64" s="368"/>
      <c r="B64" s="369"/>
      <c r="C64" s="369"/>
      <c r="D64" s="37"/>
      <c r="E64" s="47"/>
      <c r="F64" s="48"/>
      <c r="G64" s="48"/>
      <c r="H64" s="48"/>
      <c r="I64" s="49"/>
      <c r="J64" s="50"/>
      <c r="K64" s="51"/>
      <c r="L64" s="52"/>
      <c r="M64" s="52"/>
      <c r="N64" s="52"/>
      <c r="O64" s="53"/>
      <c r="P64" s="123">
        <f t="shared" si="3"/>
        <v>1</v>
      </c>
      <c r="Q64" s="54"/>
      <c r="R64" s="6"/>
      <c r="S64" s="6"/>
      <c r="T64" s="6"/>
      <c r="U64" s="6"/>
      <c r="V64" s="6"/>
      <c r="W64" s="126">
        <f t="shared" si="4"/>
        <v>0</v>
      </c>
      <c r="X64" s="129">
        <f t="shared" si="5"/>
        <v>0</v>
      </c>
      <c r="Y64" s="9"/>
      <c r="Z64" s="9"/>
    </row>
    <row r="65" spans="1:26" ht="11.25" customHeight="1">
      <c r="A65" s="368"/>
      <c r="B65" s="369"/>
      <c r="C65" s="369"/>
      <c r="D65" s="37"/>
      <c r="E65" s="47"/>
      <c r="F65" s="48"/>
      <c r="G65" s="48"/>
      <c r="H65" s="48"/>
      <c r="I65" s="49"/>
      <c r="J65" s="50"/>
      <c r="K65" s="51"/>
      <c r="L65" s="52"/>
      <c r="M65" s="52"/>
      <c r="N65" s="52"/>
      <c r="O65" s="53"/>
      <c r="P65" s="123">
        <f t="shared" si="3"/>
        <v>1</v>
      </c>
      <c r="Q65" s="54"/>
      <c r="R65" s="6"/>
      <c r="S65" s="6"/>
      <c r="T65" s="6"/>
      <c r="U65" s="6"/>
      <c r="V65" s="6"/>
      <c r="W65" s="126">
        <f t="shared" si="4"/>
        <v>0</v>
      </c>
      <c r="X65" s="129">
        <f t="shared" si="5"/>
        <v>0</v>
      </c>
      <c r="Y65" s="9"/>
      <c r="Z65" s="9"/>
    </row>
    <row r="66" spans="1:26" ht="11.25" customHeight="1">
      <c r="A66" s="368"/>
      <c r="B66" s="369"/>
      <c r="C66" s="369"/>
      <c r="D66" s="37"/>
      <c r="E66" s="47"/>
      <c r="F66" s="48"/>
      <c r="G66" s="48"/>
      <c r="H66" s="48"/>
      <c r="I66" s="49"/>
      <c r="J66" s="50"/>
      <c r="K66" s="51"/>
      <c r="L66" s="52"/>
      <c r="M66" s="52"/>
      <c r="N66" s="52"/>
      <c r="O66" s="53"/>
      <c r="P66" s="123">
        <f t="shared" si="3"/>
        <v>1</v>
      </c>
      <c r="Q66" s="54"/>
      <c r="R66" s="6"/>
      <c r="S66" s="6"/>
      <c r="T66" s="6"/>
      <c r="U66" s="6"/>
      <c r="V66" s="6"/>
      <c r="W66" s="126">
        <f t="shared" si="4"/>
        <v>0</v>
      </c>
      <c r="X66" s="129">
        <f t="shared" si="5"/>
        <v>0</v>
      </c>
      <c r="Y66" s="9"/>
      <c r="Z66" s="9"/>
    </row>
    <row r="67" spans="1:26" ht="11.25" customHeight="1">
      <c r="A67" s="368"/>
      <c r="B67" s="369"/>
      <c r="C67" s="369"/>
      <c r="D67" s="37"/>
      <c r="E67" s="47"/>
      <c r="F67" s="48"/>
      <c r="G67" s="48"/>
      <c r="H67" s="48"/>
      <c r="I67" s="49"/>
      <c r="J67" s="50"/>
      <c r="K67" s="51"/>
      <c r="L67" s="52"/>
      <c r="M67" s="52"/>
      <c r="N67" s="52"/>
      <c r="O67" s="53"/>
      <c r="P67" s="123">
        <f t="shared" si="3"/>
        <v>1</v>
      </c>
      <c r="Q67" s="54"/>
      <c r="R67" s="6"/>
      <c r="S67" s="6"/>
      <c r="T67" s="6"/>
      <c r="U67" s="6"/>
      <c r="V67" s="6"/>
      <c r="W67" s="126">
        <f t="shared" si="4"/>
        <v>0</v>
      </c>
      <c r="X67" s="129">
        <f t="shared" si="5"/>
        <v>0</v>
      </c>
      <c r="Y67" s="9"/>
      <c r="Z67" s="9"/>
    </row>
    <row r="68" spans="1:26" ht="11.25" customHeight="1">
      <c r="A68" s="368"/>
      <c r="B68" s="369"/>
      <c r="C68" s="369"/>
      <c r="D68" s="37"/>
      <c r="E68" s="47"/>
      <c r="F68" s="48"/>
      <c r="G68" s="48"/>
      <c r="H68" s="48"/>
      <c r="I68" s="49"/>
      <c r="J68" s="50"/>
      <c r="K68" s="51"/>
      <c r="L68" s="52"/>
      <c r="M68" s="52"/>
      <c r="N68" s="52"/>
      <c r="O68" s="53"/>
      <c r="P68" s="123">
        <f t="shared" si="3"/>
        <v>1</v>
      </c>
      <c r="Q68" s="54"/>
      <c r="R68" s="6"/>
      <c r="S68" s="6"/>
      <c r="T68" s="6"/>
      <c r="U68" s="6"/>
      <c r="V68" s="6"/>
      <c r="W68" s="36">
        <f t="shared" si="4"/>
        <v>0</v>
      </c>
      <c r="X68" s="5">
        <f t="shared" si="5"/>
        <v>0</v>
      </c>
      <c r="Y68" s="9"/>
      <c r="Z68" s="9"/>
    </row>
    <row r="69" spans="1:26" ht="11.25" customHeight="1">
      <c r="A69" s="368"/>
      <c r="B69" s="369"/>
      <c r="C69" s="369"/>
      <c r="D69" s="37"/>
      <c r="E69" s="47"/>
      <c r="F69" s="48"/>
      <c r="G69" s="48"/>
      <c r="H69" s="48"/>
      <c r="I69" s="49"/>
      <c r="J69" s="50"/>
      <c r="K69" s="51"/>
      <c r="L69" s="52"/>
      <c r="M69" s="52"/>
      <c r="N69" s="52"/>
      <c r="O69" s="53"/>
      <c r="P69" s="123">
        <f t="shared" si="3"/>
        <v>1</v>
      </c>
      <c r="Q69" s="54"/>
      <c r="R69" s="6"/>
      <c r="S69" s="6"/>
      <c r="T69" s="6"/>
      <c r="U69" s="6"/>
      <c r="V69" s="6"/>
      <c r="W69" s="36">
        <f t="shared" si="4"/>
        <v>0</v>
      </c>
      <c r="X69" s="5">
        <f t="shared" si="5"/>
        <v>0</v>
      </c>
      <c r="Y69" s="9"/>
      <c r="Z69" s="9"/>
    </row>
    <row r="70" spans="1:26" ht="11.25" customHeight="1">
      <c r="A70" s="368"/>
      <c r="B70" s="369"/>
      <c r="C70" s="369"/>
      <c r="D70" s="37"/>
      <c r="E70" s="47"/>
      <c r="F70" s="48"/>
      <c r="G70" s="48"/>
      <c r="H70" s="48"/>
      <c r="I70" s="49"/>
      <c r="J70" s="50"/>
      <c r="K70" s="51"/>
      <c r="L70" s="52"/>
      <c r="M70" s="52"/>
      <c r="N70" s="52"/>
      <c r="O70" s="53"/>
      <c r="P70" s="123">
        <f t="shared" si="3"/>
        <v>1</v>
      </c>
      <c r="Q70" s="54"/>
      <c r="R70" s="6"/>
      <c r="S70" s="6"/>
      <c r="T70" s="6"/>
      <c r="U70" s="6"/>
      <c r="V70" s="6"/>
      <c r="W70" s="36">
        <f t="shared" si="4"/>
        <v>0</v>
      </c>
      <c r="X70" s="5">
        <f t="shared" si="5"/>
        <v>0</v>
      </c>
      <c r="Y70" s="9"/>
      <c r="Z70" s="9"/>
    </row>
    <row r="71" spans="1:26" ht="11.25" customHeight="1">
      <c r="A71" s="368"/>
      <c r="B71" s="369"/>
      <c r="C71" s="369"/>
      <c r="D71" s="37"/>
      <c r="E71" s="47"/>
      <c r="F71" s="48"/>
      <c r="G71" s="48"/>
      <c r="H71" s="48"/>
      <c r="I71" s="49"/>
      <c r="J71" s="50"/>
      <c r="K71" s="51"/>
      <c r="L71" s="52"/>
      <c r="M71" s="52"/>
      <c r="N71" s="52"/>
      <c r="O71" s="53"/>
      <c r="P71" s="123">
        <f t="shared" si="3"/>
        <v>1</v>
      </c>
      <c r="Q71" s="54"/>
      <c r="R71" s="6"/>
      <c r="S71" s="6"/>
      <c r="T71" s="6"/>
      <c r="U71" s="6"/>
      <c r="V71" s="6"/>
      <c r="W71" s="36">
        <f t="shared" si="4"/>
        <v>0</v>
      </c>
      <c r="X71" s="5">
        <f t="shared" si="5"/>
        <v>0</v>
      </c>
      <c r="Y71" s="9"/>
      <c r="Z71" s="9"/>
    </row>
    <row r="72" spans="1:26" ht="11.25" customHeight="1">
      <c r="A72" s="368"/>
      <c r="B72" s="369"/>
      <c r="C72" s="369"/>
      <c r="D72" s="37"/>
      <c r="E72" s="47"/>
      <c r="F72" s="48"/>
      <c r="G72" s="48"/>
      <c r="H72" s="48"/>
      <c r="I72" s="49"/>
      <c r="J72" s="50"/>
      <c r="K72" s="51"/>
      <c r="L72" s="52"/>
      <c r="M72" s="52"/>
      <c r="N72" s="52"/>
      <c r="O72" s="53"/>
      <c r="P72" s="123">
        <f t="shared" si="3"/>
        <v>1</v>
      </c>
      <c r="Q72" s="54"/>
      <c r="R72" s="6"/>
      <c r="S72" s="6"/>
      <c r="T72" s="6"/>
      <c r="U72" s="6"/>
      <c r="V72" s="6"/>
      <c r="W72" s="36">
        <f t="shared" si="4"/>
        <v>0</v>
      </c>
      <c r="X72" s="5">
        <f t="shared" si="5"/>
        <v>0</v>
      </c>
      <c r="Y72" s="9"/>
      <c r="Z72" s="9"/>
    </row>
    <row r="73" spans="1:26" ht="11.25" customHeight="1">
      <c r="A73" s="368"/>
      <c r="B73" s="369"/>
      <c r="C73" s="369"/>
      <c r="D73" s="37"/>
      <c r="E73" s="47"/>
      <c r="F73" s="48"/>
      <c r="G73" s="48"/>
      <c r="H73" s="48"/>
      <c r="I73" s="49"/>
      <c r="J73" s="50"/>
      <c r="K73" s="51"/>
      <c r="L73" s="52"/>
      <c r="M73" s="52"/>
      <c r="N73" s="52"/>
      <c r="O73" s="53"/>
      <c r="P73" s="123">
        <f t="shared" si="3"/>
        <v>1</v>
      </c>
      <c r="Q73" s="54"/>
      <c r="R73" s="6"/>
      <c r="S73" s="6"/>
      <c r="T73" s="6"/>
      <c r="U73" s="6"/>
      <c r="V73" s="6"/>
      <c r="W73" s="36">
        <f t="shared" si="4"/>
        <v>0</v>
      </c>
      <c r="X73" s="5">
        <f t="shared" si="5"/>
        <v>0</v>
      </c>
      <c r="Y73" s="9"/>
      <c r="Z73" s="9"/>
    </row>
    <row r="74" spans="1:26" ht="11.25" customHeight="1">
      <c r="A74" s="368"/>
      <c r="B74" s="369"/>
      <c r="C74" s="369"/>
      <c r="D74" s="37"/>
      <c r="E74" s="47"/>
      <c r="F74" s="48"/>
      <c r="G74" s="48"/>
      <c r="H74" s="48"/>
      <c r="I74" s="49"/>
      <c r="J74" s="50"/>
      <c r="K74" s="51"/>
      <c r="L74" s="52"/>
      <c r="M74" s="52"/>
      <c r="N74" s="52"/>
      <c r="O74" s="53"/>
      <c r="P74" s="123">
        <f t="shared" si="3"/>
        <v>1</v>
      </c>
      <c r="Q74" s="54"/>
      <c r="R74" s="6"/>
      <c r="S74" s="6"/>
      <c r="T74" s="6"/>
      <c r="U74" s="6"/>
      <c r="V74" s="6"/>
      <c r="W74" s="36">
        <f t="shared" si="4"/>
        <v>0</v>
      </c>
      <c r="X74" s="5">
        <f t="shared" si="5"/>
        <v>0</v>
      </c>
      <c r="Y74" s="9"/>
      <c r="Z74" s="9"/>
    </row>
    <row r="75" spans="1:26" ht="11.25" customHeight="1" thickBot="1">
      <c r="A75" s="370"/>
      <c r="B75" s="371"/>
      <c r="C75" s="371"/>
      <c r="D75" s="37"/>
      <c r="E75" s="47"/>
      <c r="F75" s="48"/>
      <c r="G75" s="48"/>
      <c r="H75" s="48"/>
      <c r="I75" s="49"/>
      <c r="J75" s="50"/>
      <c r="K75" s="51"/>
      <c r="L75" s="52"/>
      <c r="M75" s="52"/>
      <c r="N75" s="52"/>
      <c r="O75" s="53"/>
      <c r="P75" s="281">
        <f>IF(OR(D75="",D75="z",D75="o"),1,($Q$1+IF(K75="x",$K$1,0)+IF(L75="x",$I$1,0)+IF(M75="x",$G$1)+IF(N75="x",$O$1)+IF(O75="x",$M$1)))</f>
        <v>1</v>
      </c>
      <c r="Q75" s="54"/>
      <c r="R75" s="6"/>
      <c r="S75" s="6"/>
      <c r="T75" s="6"/>
      <c r="U75" s="6"/>
      <c r="V75" s="6"/>
      <c r="W75" s="56">
        <f t="shared" si="4"/>
        <v>0</v>
      </c>
      <c r="X75" s="5">
        <f t="shared" si="5"/>
        <v>0</v>
      </c>
      <c r="Y75" s="9"/>
      <c r="Z75" s="9"/>
    </row>
    <row r="76" spans="1:26" ht="11.25" customHeight="1" thickBot="1">
      <c r="A76" s="372" t="s">
        <v>12</v>
      </c>
      <c r="B76" s="373"/>
      <c r="C76" s="373"/>
      <c r="D76" s="374"/>
      <c r="E76" s="130"/>
      <c r="F76" s="131"/>
      <c r="G76" s="131"/>
      <c r="H76" s="131"/>
      <c r="I76" s="131"/>
      <c r="J76" s="132"/>
      <c r="K76" s="133"/>
      <c r="L76" s="134"/>
      <c r="M76" s="134"/>
      <c r="N76" s="135"/>
      <c r="O76" s="135"/>
      <c r="P76" s="125"/>
      <c r="Q76" s="133">
        <f>SUM($Q$25:$Q$75)</f>
        <v>0</v>
      </c>
      <c r="R76" s="133">
        <f>SUM($R$25:$R$75)</f>
        <v>0</v>
      </c>
      <c r="S76" s="133">
        <f>SUM($S$25:$S$75)</f>
        <v>0</v>
      </c>
      <c r="T76" s="133">
        <f>SUM($T$25:$T$75)</f>
        <v>0</v>
      </c>
      <c r="U76" s="133">
        <f>SUM($U$25:$U$75)</f>
        <v>0</v>
      </c>
      <c r="V76" s="133">
        <f>SUM($V$25:$V$75)</f>
        <v>0</v>
      </c>
      <c r="W76" s="136">
        <f>SUM(W25:W75)</f>
        <v>0</v>
      </c>
      <c r="X76" s="137">
        <f>SUBTOTAL(109,'eindverslag-marktverloning '!$X$25:$X$75)</f>
        <v>0</v>
      </c>
      <c r="Y76" s="9"/>
      <c r="Z76" s="9"/>
    </row>
    <row r="77" spans="1:24" s="11" customFormat="1" ht="160.5" customHeight="1">
      <c r="A77" s="677" t="s">
        <v>196</v>
      </c>
      <c r="B77" s="678"/>
      <c r="C77" s="678"/>
      <c r="D77" s="678"/>
      <c r="E77" s="678"/>
      <c r="F77" s="678"/>
      <c r="G77" s="678"/>
      <c r="H77" s="678"/>
      <c r="I77" s="678"/>
      <c r="J77" s="678"/>
      <c r="K77" s="678"/>
      <c r="L77" s="678"/>
      <c r="M77" s="678"/>
      <c r="N77" s="678"/>
      <c r="O77" s="678"/>
      <c r="P77" s="678"/>
      <c r="Q77" s="678"/>
      <c r="R77" s="678"/>
      <c r="S77" s="678"/>
      <c r="T77" s="678"/>
      <c r="U77" s="678"/>
      <c r="V77" s="678"/>
      <c r="W77" s="678"/>
      <c r="X77" s="678"/>
    </row>
    <row r="78" spans="1:24" s="11" customFormat="1" ht="7.5" customHeight="1">
      <c r="A78" s="277"/>
      <c r="B78" s="279"/>
      <c r="C78" s="279"/>
      <c r="D78" s="279"/>
      <c r="E78" s="279"/>
      <c r="F78" s="279"/>
      <c r="G78" s="279"/>
      <c r="H78" s="279"/>
      <c r="I78" s="279"/>
      <c r="J78" s="279"/>
      <c r="K78" s="279"/>
      <c r="L78" s="279"/>
      <c r="M78" s="279"/>
      <c r="N78" s="279"/>
      <c r="O78" s="279"/>
      <c r="P78" s="279"/>
      <c r="Q78" s="279"/>
      <c r="R78" s="279"/>
      <c r="S78" s="279"/>
      <c r="T78" s="279"/>
      <c r="U78" s="279"/>
      <c r="V78" s="279"/>
      <c r="W78" s="279"/>
      <c r="X78" s="279"/>
    </row>
    <row r="79" spans="1:24" s="11" customFormat="1" ht="12.75">
      <c r="A79" s="679">
        <f>IF(W76&lt;D14,"Vermits het aantal ingediende mensmaanden lager ligt dan begroot, dalen de indirecte overige kosten. De ruimte die hierdoor in uw budget ontstaat, kan ingevuld worden met bijkomende kosten, als men die kan verantwoorden.","")</f>
      </c>
      <c r="B79" s="679"/>
      <c r="C79" s="679"/>
      <c r="D79" s="679"/>
      <c r="E79" s="679"/>
      <c r="F79" s="679"/>
      <c r="G79" s="679"/>
      <c r="H79" s="679"/>
      <c r="I79" s="679"/>
      <c r="J79" s="679"/>
      <c r="K79" s="679"/>
      <c r="L79" s="679"/>
      <c r="M79" s="679"/>
      <c r="N79" s="679"/>
      <c r="O79" s="679"/>
      <c r="P79" s="679"/>
      <c r="Q79" s="679"/>
      <c r="R79" s="679"/>
      <c r="S79" s="679"/>
      <c r="T79" s="679"/>
      <c r="U79" s="679"/>
      <c r="V79" s="679"/>
      <c r="W79" s="679"/>
      <c r="X79" s="679"/>
    </row>
    <row r="80" spans="1:26" ht="3" customHeight="1" thickBot="1">
      <c r="A80" s="57"/>
      <c r="B80" s="57"/>
      <c r="C80" s="57"/>
      <c r="D80" s="57"/>
      <c r="E80" s="57"/>
      <c r="F80" s="57"/>
      <c r="G80" s="57"/>
      <c r="H80" s="57"/>
      <c r="I80" s="57"/>
      <c r="J80" s="57"/>
      <c r="K80" s="57"/>
      <c r="L80" s="57"/>
      <c r="M80" s="57"/>
      <c r="N80" s="57"/>
      <c r="O80" s="57"/>
      <c r="P80" s="57"/>
      <c r="Q80" s="57"/>
      <c r="R80" s="57"/>
      <c r="S80" s="57"/>
      <c r="T80" s="57"/>
      <c r="U80" s="57"/>
      <c r="V80" s="57"/>
      <c r="W80" s="57"/>
      <c r="X80" s="57"/>
      <c r="Y80" s="9"/>
      <c r="Z80" s="9"/>
    </row>
    <row r="81" spans="1:26" ht="11.25" customHeight="1">
      <c r="A81" s="342" t="s">
        <v>152</v>
      </c>
      <c r="B81" s="343"/>
      <c r="C81" s="343"/>
      <c r="D81" s="343"/>
      <c r="E81" s="343"/>
      <c r="F81" s="343"/>
      <c r="G81" s="343"/>
      <c r="H81" s="343"/>
      <c r="I81" s="343"/>
      <c r="J81" s="343"/>
      <c r="K81" s="343"/>
      <c r="L81" s="343"/>
      <c r="M81" s="343"/>
      <c r="N81" s="343"/>
      <c r="O81" s="343"/>
      <c r="P81" s="343"/>
      <c r="Q81" s="343"/>
      <c r="R81" s="343"/>
      <c r="S81" s="343"/>
      <c r="T81" s="343"/>
      <c r="U81" s="343"/>
      <c r="V81" s="343"/>
      <c r="W81" s="343"/>
      <c r="X81" s="344"/>
      <c r="Y81" s="9"/>
      <c r="Z81" s="9"/>
    </row>
    <row r="82" spans="1:24" s="58" customFormat="1" ht="11.25" customHeight="1">
      <c r="A82" s="418" t="s">
        <v>172</v>
      </c>
      <c r="B82" s="419"/>
      <c r="C82" s="419"/>
      <c r="D82" s="419"/>
      <c r="E82" s="419"/>
      <c r="F82" s="419"/>
      <c r="G82" s="419"/>
      <c r="H82" s="419"/>
      <c r="I82" s="419"/>
      <c r="J82" s="419"/>
      <c r="K82" s="419"/>
      <c r="L82" s="419"/>
      <c r="M82" s="419"/>
      <c r="N82" s="419"/>
      <c r="O82" s="419"/>
      <c r="P82" s="419"/>
      <c r="Q82" s="419"/>
      <c r="R82" s="419"/>
      <c r="S82" s="419"/>
      <c r="T82" s="419"/>
      <c r="U82" s="419"/>
      <c r="V82" s="419"/>
      <c r="W82" s="419"/>
      <c r="X82" s="420"/>
    </row>
    <row r="83" spans="1:24" s="58" customFormat="1" ht="11.25" customHeight="1">
      <c r="A83" s="421"/>
      <c r="B83" s="422"/>
      <c r="C83" s="422"/>
      <c r="D83" s="422"/>
      <c r="E83" s="422"/>
      <c r="F83" s="422"/>
      <c r="G83" s="422"/>
      <c r="H83" s="422"/>
      <c r="I83" s="422"/>
      <c r="J83" s="422"/>
      <c r="K83" s="422"/>
      <c r="L83" s="422"/>
      <c r="M83" s="422"/>
      <c r="N83" s="422"/>
      <c r="O83" s="422"/>
      <c r="P83" s="422"/>
      <c r="Q83" s="422"/>
      <c r="R83" s="422"/>
      <c r="S83" s="422"/>
      <c r="T83" s="422"/>
      <c r="U83" s="422"/>
      <c r="V83" s="422"/>
      <c r="W83" s="422"/>
      <c r="X83" s="423"/>
    </row>
    <row r="84" spans="1:24" s="58" customFormat="1" ht="11.25" customHeight="1">
      <c r="A84" s="421"/>
      <c r="B84" s="422"/>
      <c r="C84" s="422"/>
      <c r="D84" s="422"/>
      <c r="E84" s="422"/>
      <c r="F84" s="422"/>
      <c r="G84" s="422"/>
      <c r="H84" s="422"/>
      <c r="I84" s="422"/>
      <c r="J84" s="422"/>
      <c r="K84" s="422"/>
      <c r="L84" s="422"/>
      <c r="M84" s="422"/>
      <c r="N84" s="422"/>
      <c r="O84" s="422"/>
      <c r="P84" s="422"/>
      <c r="Q84" s="422"/>
      <c r="R84" s="422"/>
      <c r="S84" s="422"/>
      <c r="T84" s="422"/>
      <c r="U84" s="422"/>
      <c r="V84" s="422"/>
      <c r="W84" s="422"/>
      <c r="X84" s="423"/>
    </row>
    <row r="85" spans="1:24" s="58" customFormat="1" ht="11.25" customHeight="1">
      <c r="A85" s="421"/>
      <c r="B85" s="422"/>
      <c r="C85" s="422"/>
      <c r="D85" s="422"/>
      <c r="E85" s="422"/>
      <c r="F85" s="422"/>
      <c r="G85" s="422"/>
      <c r="H85" s="422"/>
      <c r="I85" s="422"/>
      <c r="J85" s="422"/>
      <c r="K85" s="422"/>
      <c r="L85" s="422"/>
      <c r="M85" s="422"/>
      <c r="N85" s="422"/>
      <c r="O85" s="422"/>
      <c r="P85" s="422"/>
      <c r="Q85" s="422"/>
      <c r="R85" s="422"/>
      <c r="S85" s="422"/>
      <c r="T85" s="422"/>
      <c r="U85" s="422"/>
      <c r="V85" s="422"/>
      <c r="W85" s="422"/>
      <c r="X85" s="423"/>
    </row>
    <row r="86" spans="1:24" s="58" customFormat="1" ht="11.25" customHeight="1">
      <c r="A86" s="421"/>
      <c r="B86" s="422"/>
      <c r="C86" s="422"/>
      <c r="D86" s="422"/>
      <c r="E86" s="422"/>
      <c r="F86" s="422"/>
      <c r="G86" s="422"/>
      <c r="H86" s="422"/>
      <c r="I86" s="422"/>
      <c r="J86" s="422"/>
      <c r="K86" s="422"/>
      <c r="L86" s="422"/>
      <c r="M86" s="422"/>
      <c r="N86" s="422"/>
      <c r="O86" s="422"/>
      <c r="P86" s="422"/>
      <c r="Q86" s="422"/>
      <c r="R86" s="422"/>
      <c r="S86" s="422"/>
      <c r="T86" s="422"/>
      <c r="U86" s="422"/>
      <c r="V86" s="422"/>
      <c r="W86" s="422"/>
      <c r="X86" s="423"/>
    </row>
    <row r="87" spans="1:24" s="58" customFormat="1" ht="11.25" customHeight="1">
      <c r="A87" s="421"/>
      <c r="B87" s="422"/>
      <c r="C87" s="422"/>
      <c r="D87" s="422"/>
      <c r="E87" s="422"/>
      <c r="F87" s="422"/>
      <c r="G87" s="422"/>
      <c r="H87" s="422"/>
      <c r="I87" s="422"/>
      <c r="J87" s="422"/>
      <c r="K87" s="422"/>
      <c r="L87" s="422"/>
      <c r="M87" s="422"/>
      <c r="N87" s="422"/>
      <c r="O87" s="422"/>
      <c r="P87" s="422"/>
      <c r="Q87" s="422"/>
      <c r="R87" s="422"/>
      <c r="S87" s="422"/>
      <c r="T87" s="422"/>
      <c r="U87" s="422"/>
      <c r="V87" s="422"/>
      <c r="W87" s="422"/>
      <c r="X87" s="423"/>
    </row>
    <row r="88" spans="1:24" s="58" customFormat="1" ht="11.25" customHeight="1">
      <c r="A88" s="421"/>
      <c r="B88" s="422"/>
      <c r="C88" s="422"/>
      <c r="D88" s="422"/>
      <c r="E88" s="422"/>
      <c r="F88" s="422"/>
      <c r="G88" s="422"/>
      <c r="H88" s="422"/>
      <c r="I88" s="422"/>
      <c r="J88" s="422"/>
      <c r="K88" s="422"/>
      <c r="L88" s="422"/>
      <c r="M88" s="422"/>
      <c r="N88" s="422"/>
      <c r="O88" s="422"/>
      <c r="P88" s="422"/>
      <c r="Q88" s="422"/>
      <c r="R88" s="422"/>
      <c r="S88" s="422"/>
      <c r="T88" s="422"/>
      <c r="U88" s="422"/>
      <c r="V88" s="422"/>
      <c r="W88" s="422"/>
      <c r="X88" s="423"/>
    </row>
    <row r="89" spans="1:24" s="58" customFormat="1" ht="11.25" customHeight="1">
      <c r="A89" s="421"/>
      <c r="B89" s="422"/>
      <c r="C89" s="422"/>
      <c r="D89" s="422"/>
      <c r="E89" s="422"/>
      <c r="F89" s="422"/>
      <c r="G89" s="422"/>
      <c r="H89" s="422"/>
      <c r="I89" s="422"/>
      <c r="J89" s="422"/>
      <c r="K89" s="422"/>
      <c r="L89" s="422"/>
      <c r="M89" s="422"/>
      <c r="N89" s="422"/>
      <c r="O89" s="422"/>
      <c r="P89" s="422"/>
      <c r="Q89" s="422"/>
      <c r="R89" s="422"/>
      <c r="S89" s="422"/>
      <c r="T89" s="422"/>
      <c r="U89" s="422"/>
      <c r="V89" s="422"/>
      <c r="W89" s="422"/>
      <c r="X89" s="423"/>
    </row>
    <row r="90" spans="1:24" s="58" customFormat="1" ht="11.25" customHeight="1">
      <c r="A90" s="421"/>
      <c r="B90" s="422"/>
      <c r="C90" s="422"/>
      <c r="D90" s="422"/>
      <c r="E90" s="422"/>
      <c r="F90" s="422"/>
      <c r="G90" s="422"/>
      <c r="H90" s="422"/>
      <c r="I90" s="422"/>
      <c r="J90" s="422"/>
      <c r="K90" s="422"/>
      <c r="L90" s="422"/>
      <c r="M90" s="422"/>
      <c r="N90" s="422"/>
      <c r="O90" s="422"/>
      <c r="P90" s="422"/>
      <c r="Q90" s="422"/>
      <c r="R90" s="422"/>
      <c r="S90" s="422"/>
      <c r="T90" s="422"/>
      <c r="U90" s="422"/>
      <c r="V90" s="422"/>
      <c r="W90" s="422"/>
      <c r="X90" s="423"/>
    </row>
    <row r="91" spans="1:24" s="11" customFormat="1" ht="11.25" customHeight="1">
      <c r="A91" s="421"/>
      <c r="B91" s="422"/>
      <c r="C91" s="422"/>
      <c r="D91" s="422"/>
      <c r="E91" s="422"/>
      <c r="F91" s="422"/>
      <c r="G91" s="422"/>
      <c r="H91" s="422"/>
      <c r="I91" s="422"/>
      <c r="J91" s="422"/>
      <c r="K91" s="422"/>
      <c r="L91" s="422"/>
      <c r="M91" s="422"/>
      <c r="N91" s="422"/>
      <c r="O91" s="422"/>
      <c r="P91" s="422"/>
      <c r="Q91" s="422"/>
      <c r="R91" s="422"/>
      <c r="S91" s="422"/>
      <c r="T91" s="422"/>
      <c r="U91" s="422"/>
      <c r="V91" s="422"/>
      <c r="W91" s="422"/>
      <c r="X91" s="423"/>
    </row>
    <row r="92" spans="1:24" s="11" customFormat="1" ht="11.25" customHeight="1" thickBot="1">
      <c r="A92" s="424"/>
      <c r="B92" s="425"/>
      <c r="C92" s="425"/>
      <c r="D92" s="425"/>
      <c r="E92" s="425"/>
      <c r="F92" s="425"/>
      <c r="G92" s="425"/>
      <c r="H92" s="425"/>
      <c r="I92" s="425"/>
      <c r="J92" s="425"/>
      <c r="K92" s="425"/>
      <c r="L92" s="425"/>
      <c r="M92" s="425"/>
      <c r="N92" s="425"/>
      <c r="O92" s="425"/>
      <c r="P92" s="425"/>
      <c r="Q92" s="425"/>
      <c r="R92" s="425"/>
      <c r="S92" s="425"/>
      <c r="T92" s="425"/>
      <c r="U92" s="425"/>
      <c r="V92" s="425"/>
      <c r="W92" s="425"/>
      <c r="X92" s="426"/>
    </row>
    <row r="93" spans="1:26" ht="11.25" customHeight="1" thickBot="1">
      <c r="A93" s="11"/>
      <c r="B93" s="11"/>
      <c r="C93" s="11"/>
      <c r="D93" s="11"/>
      <c r="E93" s="11"/>
      <c r="F93" s="11"/>
      <c r="G93" s="79"/>
      <c r="H93" s="11"/>
      <c r="I93" s="11"/>
      <c r="J93" s="79"/>
      <c r="K93" s="79"/>
      <c r="L93" s="79"/>
      <c r="M93" s="79"/>
      <c r="N93" s="11"/>
      <c r="O93" s="11"/>
      <c r="P93" s="11"/>
      <c r="Q93" s="11"/>
      <c r="R93" s="11"/>
      <c r="S93" s="11"/>
      <c r="T93" s="11"/>
      <c r="U93" s="11"/>
      <c r="V93" s="11"/>
      <c r="W93" s="11"/>
      <c r="X93" s="80"/>
      <c r="Y93" s="9"/>
      <c r="Z93" s="9"/>
    </row>
    <row r="94" spans="1:26" ht="24" customHeight="1">
      <c r="A94" s="386" t="s">
        <v>90</v>
      </c>
      <c r="B94" s="387"/>
      <c r="C94" s="387"/>
      <c r="D94" s="387"/>
      <c r="E94" s="507"/>
      <c r="F94" s="81"/>
      <c r="G94" s="81"/>
      <c r="H94" s="81"/>
      <c r="J94" s="9"/>
      <c r="K94" s="9"/>
      <c r="L94" s="9"/>
      <c r="M94" s="9"/>
      <c r="Y94" s="9"/>
      <c r="Z94" s="9"/>
    </row>
    <row r="95" spans="1:26" ht="24" customHeight="1">
      <c r="A95" s="391" t="s">
        <v>108</v>
      </c>
      <c r="B95" s="392"/>
      <c r="C95" s="392"/>
      <c r="D95" s="392"/>
      <c r="E95" s="393"/>
      <c r="G95" s="9"/>
      <c r="J95" s="9"/>
      <c r="K95" s="9"/>
      <c r="L95" s="9"/>
      <c r="M95" s="9"/>
      <c r="Y95" s="9"/>
      <c r="Z95" s="9"/>
    </row>
    <row r="96" spans="1:26" ht="24" customHeight="1" thickBot="1">
      <c r="A96" s="82" t="s">
        <v>13</v>
      </c>
      <c r="B96" s="83" t="s">
        <v>0</v>
      </c>
      <c r="C96" s="83" t="s">
        <v>14</v>
      </c>
      <c r="D96" s="235" t="s">
        <v>139</v>
      </c>
      <c r="E96" s="84" t="s">
        <v>107</v>
      </c>
      <c r="G96" s="9"/>
      <c r="J96" s="9"/>
      <c r="K96" s="9"/>
      <c r="L96" s="9"/>
      <c r="M96" s="9"/>
      <c r="Y96" s="9"/>
      <c r="Z96" s="9"/>
    </row>
    <row r="97" spans="1:10" s="16" customFormat="1" ht="24" customHeight="1" thickBot="1">
      <c r="A97" s="138" t="s">
        <v>15</v>
      </c>
      <c r="B97" s="139">
        <f>$W$76</f>
        <v>0</v>
      </c>
      <c r="C97" s="140">
        <f>$W$76/12</f>
        <v>0</v>
      </c>
      <c r="D97" s="282">
        <f>D16</f>
        <v>0</v>
      </c>
      <c r="E97" s="234">
        <f>$D$97*$C$97</f>
        <v>0</v>
      </c>
      <c r="F97" s="9"/>
      <c r="G97" s="9"/>
      <c r="H97" s="9"/>
      <c r="I97" s="9"/>
      <c r="J97" s="9"/>
    </row>
    <row r="98" spans="1:26" ht="15" customHeight="1" thickBot="1">
      <c r="A98" s="666" t="s">
        <v>165</v>
      </c>
      <c r="B98" s="396"/>
      <c r="C98" s="396"/>
      <c r="D98" s="396"/>
      <c r="E98" s="667"/>
      <c r="F98" s="85"/>
      <c r="G98" s="86"/>
      <c r="H98" s="86"/>
      <c r="I98" s="86"/>
      <c r="J98" s="16"/>
      <c r="K98" s="9"/>
      <c r="L98" s="9"/>
      <c r="M98" s="9"/>
      <c r="Y98" s="9"/>
      <c r="Z98" s="9"/>
    </row>
    <row r="99" spans="6:26" ht="24" customHeight="1" thickBot="1">
      <c r="F99" s="87"/>
      <c r="G99" s="87"/>
      <c r="H99" s="87"/>
      <c r="J99" s="9"/>
      <c r="K99" s="9"/>
      <c r="L99" s="9"/>
      <c r="M99" s="9"/>
      <c r="Y99" s="9"/>
      <c r="Z99" s="9"/>
    </row>
    <row r="100" spans="1:26" ht="24" customHeight="1" thickBot="1">
      <c r="A100" s="342" t="s">
        <v>109</v>
      </c>
      <c r="B100" s="343"/>
      <c r="C100" s="343"/>
      <c r="D100" s="343"/>
      <c r="E100" s="397"/>
      <c r="F100" s="88"/>
      <c r="G100" s="88"/>
      <c r="H100" s="88"/>
      <c r="J100" s="9"/>
      <c r="K100" s="9"/>
      <c r="L100" s="9"/>
      <c r="M100" s="9"/>
      <c r="Y100" s="9"/>
      <c r="Z100" s="9"/>
    </row>
    <row r="101" spans="1:10" s="91" customFormat="1" ht="24" customHeight="1" thickBot="1">
      <c r="A101" s="251" t="s">
        <v>103</v>
      </c>
      <c r="B101" s="252"/>
      <c r="C101" s="252"/>
      <c r="D101" s="252"/>
      <c r="E101" s="237">
        <v>0</v>
      </c>
      <c r="F101" s="89"/>
      <c r="G101" s="89"/>
      <c r="H101" s="89"/>
      <c r="I101" s="90"/>
      <c r="J101" s="9"/>
    </row>
    <row r="102" spans="1:9" s="94" customFormat="1" ht="24" customHeight="1" thickBot="1">
      <c r="A102" s="168"/>
      <c r="B102" s="97"/>
      <c r="C102" s="97"/>
      <c r="D102" s="97"/>
      <c r="E102" s="92"/>
      <c r="F102" s="92"/>
      <c r="G102" s="92"/>
      <c r="H102" s="92"/>
      <c r="I102" s="93"/>
    </row>
    <row r="103" spans="1:26" ht="24" customHeight="1" thickBot="1">
      <c r="A103" s="253" t="s">
        <v>157</v>
      </c>
      <c r="B103" s="254"/>
      <c r="C103" s="254"/>
      <c r="D103" s="254"/>
      <c r="E103" s="255">
        <f>E97+E101</f>
        <v>0</v>
      </c>
      <c r="F103" s="95"/>
      <c r="G103" s="95"/>
      <c r="H103" s="95"/>
      <c r="I103" s="90"/>
      <c r="J103" s="9"/>
      <c r="K103" s="9"/>
      <c r="L103" s="9"/>
      <c r="M103" s="9"/>
      <c r="Y103" s="9"/>
      <c r="Z103" s="9"/>
    </row>
    <row r="104" spans="1:26" ht="11.25" customHeight="1">
      <c r="A104" s="248"/>
      <c r="B104" s="249"/>
      <c r="C104" s="249"/>
      <c r="D104" s="249"/>
      <c r="E104" s="250"/>
      <c r="F104" s="95"/>
      <c r="G104" s="9"/>
      <c r="J104" s="9"/>
      <c r="Y104" s="9"/>
      <c r="Z104" s="9"/>
    </row>
    <row r="105" spans="1:26" ht="11.25" customHeight="1" thickBot="1">
      <c r="A105" s="168"/>
      <c r="B105" s="249"/>
      <c r="C105" s="249"/>
      <c r="D105" s="249"/>
      <c r="E105" s="250"/>
      <c r="F105" s="95"/>
      <c r="G105" s="9"/>
      <c r="J105" s="9"/>
      <c r="Y105" s="9"/>
      <c r="Z105" s="9"/>
    </row>
    <row r="106" spans="1:26" ht="11.25" customHeight="1">
      <c r="A106" s="555" t="s">
        <v>162</v>
      </c>
      <c r="B106" s="556"/>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7"/>
      <c r="Y106" s="9"/>
      <c r="Z106" s="9"/>
    </row>
    <row r="107" spans="1:26" ht="11.25" customHeight="1">
      <c r="A107" s="668" t="s">
        <v>163</v>
      </c>
      <c r="B107" s="669"/>
      <c r="C107" s="669"/>
      <c r="D107" s="669"/>
      <c r="E107" s="669"/>
      <c r="F107" s="669"/>
      <c r="G107" s="669"/>
      <c r="H107" s="669"/>
      <c r="I107" s="669"/>
      <c r="J107" s="669"/>
      <c r="K107" s="669"/>
      <c r="L107" s="669"/>
      <c r="M107" s="669"/>
      <c r="N107" s="669"/>
      <c r="O107" s="669"/>
      <c r="P107" s="669"/>
      <c r="Q107" s="669"/>
      <c r="R107" s="669"/>
      <c r="S107" s="669"/>
      <c r="T107" s="669"/>
      <c r="U107" s="669"/>
      <c r="V107" s="669"/>
      <c r="W107" s="669"/>
      <c r="X107" s="670"/>
      <c r="Y107" s="9"/>
      <c r="Z107" s="9"/>
    </row>
    <row r="108" spans="1:26" ht="11.25" customHeight="1">
      <c r="A108" s="671"/>
      <c r="B108" s="672"/>
      <c r="C108" s="672"/>
      <c r="D108" s="672"/>
      <c r="E108" s="672"/>
      <c r="F108" s="672"/>
      <c r="G108" s="672"/>
      <c r="H108" s="672"/>
      <c r="I108" s="672"/>
      <c r="J108" s="672"/>
      <c r="K108" s="672"/>
      <c r="L108" s="672"/>
      <c r="M108" s="672"/>
      <c r="N108" s="672"/>
      <c r="O108" s="672"/>
      <c r="P108" s="672"/>
      <c r="Q108" s="672"/>
      <c r="R108" s="672"/>
      <c r="S108" s="672"/>
      <c r="T108" s="672"/>
      <c r="U108" s="672"/>
      <c r="V108" s="672"/>
      <c r="W108" s="672"/>
      <c r="X108" s="673"/>
      <c r="Y108" s="9"/>
      <c r="Z108" s="9"/>
    </row>
    <row r="109" spans="1:26" ht="11.25" customHeight="1">
      <c r="A109" s="671"/>
      <c r="B109" s="672"/>
      <c r="C109" s="672"/>
      <c r="D109" s="672"/>
      <c r="E109" s="672"/>
      <c r="F109" s="672"/>
      <c r="G109" s="672"/>
      <c r="H109" s="672"/>
      <c r="I109" s="672"/>
      <c r="J109" s="672"/>
      <c r="K109" s="672"/>
      <c r="L109" s="672"/>
      <c r="M109" s="672"/>
      <c r="N109" s="672"/>
      <c r="O109" s="672"/>
      <c r="P109" s="672"/>
      <c r="Q109" s="672"/>
      <c r="R109" s="672"/>
      <c r="S109" s="672"/>
      <c r="T109" s="672"/>
      <c r="U109" s="672"/>
      <c r="V109" s="672"/>
      <c r="W109" s="672"/>
      <c r="X109" s="673"/>
      <c r="Y109" s="9"/>
      <c r="Z109" s="9"/>
    </row>
    <row r="110" spans="1:26" ht="11.25" customHeight="1">
      <c r="A110" s="671"/>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3"/>
      <c r="Y110" s="9"/>
      <c r="Z110" s="9"/>
    </row>
    <row r="111" spans="1:26" ht="11.25" customHeight="1">
      <c r="A111" s="671"/>
      <c r="B111" s="672"/>
      <c r="C111" s="672"/>
      <c r="D111" s="672"/>
      <c r="E111" s="672"/>
      <c r="F111" s="672"/>
      <c r="G111" s="672"/>
      <c r="H111" s="672"/>
      <c r="I111" s="672"/>
      <c r="J111" s="672"/>
      <c r="K111" s="672"/>
      <c r="L111" s="672"/>
      <c r="M111" s="672"/>
      <c r="N111" s="672"/>
      <c r="O111" s="672"/>
      <c r="P111" s="672"/>
      <c r="Q111" s="672"/>
      <c r="R111" s="672"/>
      <c r="S111" s="672"/>
      <c r="T111" s="672"/>
      <c r="U111" s="672"/>
      <c r="V111" s="672"/>
      <c r="W111" s="672"/>
      <c r="X111" s="673"/>
      <c r="Y111" s="9"/>
      <c r="Z111" s="9"/>
    </row>
    <row r="112" spans="1:26" ht="11.25" customHeight="1">
      <c r="A112" s="671"/>
      <c r="B112" s="672"/>
      <c r="C112" s="672"/>
      <c r="D112" s="672"/>
      <c r="E112" s="672"/>
      <c r="F112" s="672"/>
      <c r="G112" s="672"/>
      <c r="H112" s="672"/>
      <c r="I112" s="672"/>
      <c r="J112" s="672"/>
      <c r="K112" s="672"/>
      <c r="L112" s="672"/>
      <c r="M112" s="672"/>
      <c r="N112" s="672"/>
      <c r="O112" s="672"/>
      <c r="P112" s="672"/>
      <c r="Q112" s="672"/>
      <c r="R112" s="672"/>
      <c r="S112" s="672"/>
      <c r="T112" s="672"/>
      <c r="U112" s="672"/>
      <c r="V112" s="672"/>
      <c r="W112" s="672"/>
      <c r="X112" s="673"/>
      <c r="Y112" s="9"/>
      <c r="Z112" s="9"/>
    </row>
    <row r="113" spans="1:26" ht="11.25" customHeight="1">
      <c r="A113" s="671"/>
      <c r="B113" s="672"/>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3"/>
      <c r="Y113" s="9"/>
      <c r="Z113" s="9"/>
    </row>
    <row r="114" spans="1:26" ht="11.25" customHeight="1">
      <c r="A114" s="671"/>
      <c r="B114" s="672"/>
      <c r="C114" s="672"/>
      <c r="D114" s="672"/>
      <c r="E114" s="672"/>
      <c r="F114" s="672"/>
      <c r="G114" s="672"/>
      <c r="H114" s="672"/>
      <c r="I114" s="672"/>
      <c r="J114" s="672"/>
      <c r="K114" s="672"/>
      <c r="L114" s="672"/>
      <c r="M114" s="672"/>
      <c r="N114" s="672"/>
      <c r="O114" s="672"/>
      <c r="P114" s="672"/>
      <c r="Q114" s="672"/>
      <c r="R114" s="672"/>
      <c r="S114" s="672"/>
      <c r="T114" s="672"/>
      <c r="U114" s="672"/>
      <c r="V114" s="672"/>
      <c r="W114" s="672"/>
      <c r="X114" s="673"/>
      <c r="Y114" s="9"/>
      <c r="Z114" s="9"/>
    </row>
    <row r="115" spans="1:26" ht="11.25" customHeight="1">
      <c r="A115" s="671"/>
      <c r="B115" s="672"/>
      <c r="C115" s="672"/>
      <c r="D115" s="672"/>
      <c r="E115" s="672"/>
      <c r="F115" s="672"/>
      <c r="G115" s="672"/>
      <c r="H115" s="672"/>
      <c r="I115" s="672"/>
      <c r="J115" s="672"/>
      <c r="K115" s="672"/>
      <c r="L115" s="672"/>
      <c r="M115" s="672"/>
      <c r="N115" s="672"/>
      <c r="O115" s="672"/>
      <c r="P115" s="672"/>
      <c r="Q115" s="672"/>
      <c r="R115" s="672"/>
      <c r="S115" s="672"/>
      <c r="T115" s="672"/>
      <c r="U115" s="672"/>
      <c r="V115" s="672"/>
      <c r="W115" s="672"/>
      <c r="X115" s="673"/>
      <c r="Y115" s="9"/>
      <c r="Z115" s="9"/>
    </row>
    <row r="116" spans="1:26" ht="11.25" customHeight="1">
      <c r="A116" s="671"/>
      <c r="B116" s="672"/>
      <c r="C116" s="672"/>
      <c r="D116" s="672"/>
      <c r="E116" s="672"/>
      <c r="F116" s="672"/>
      <c r="G116" s="672"/>
      <c r="H116" s="672"/>
      <c r="I116" s="672"/>
      <c r="J116" s="672"/>
      <c r="K116" s="672"/>
      <c r="L116" s="672"/>
      <c r="M116" s="672"/>
      <c r="N116" s="672"/>
      <c r="O116" s="672"/>
      <c r="P116" s="672"/>
      <c r="Q116" s="672"/>
      <c r="R116" s="672"/>
      <c r="S116" s="672"/>
      <c r="T116" s="672"/>
      <c r="U116" s="672"/>
      <c r="V116" s="672"/>
      <c r="W116" s="672"/>
      <c r="X116" s="673"/>
      <c r="Y116" s="9"/>
      <c r="Z116" s="9"/>
    </row>
    <row r="117" spans="1:26" ht="11.25" customHeight="1" thickBot="1">
      <c r="A117" s="674"/>
      <c r="B117" s="675"/>
      <c r="C117" s="675"/>
      <c r="D117" s="675"/>
      <c r="E117" s="675"/>
      <c r="F117" s="675"/>
      <c r="G117" s="675"/>
      <c r="H117" s="675"/>
      <c r="I117" s="675"/>
      <c r="J117" s="675"/>
      <c r="K117" s="675"/>
      <c r="L117" s="675"/>
      <c r="M117" s="675"/>
      <c r="N117" s="675"/>
      <c r="O117" s="675"/>
      <c r="P117" s="675"/>
      <c r="Q117" s="675"/>
      <c r="R117" s="675"/>
      <c r="S117" s="675"/>
      <c r="T117" s="675"/>
      <c r="U117" s="675"/>
      <c r="V117" s="675"/>
      <c r="W117" s="675"/>
      <c r="X117" s="676"/>
      <c r="Y117" s="9"/>
      <c r="Z117" s="9"/>
    </row>
    <row r="118" spans="6:23" s="16" customFormat="1" ht="11.25" customHeight="1" thickBot="1">
      <c r="F118" s="9"/>
      <c r="G118" s="10"/>
      <c r="H118" s="9"/>
      <c r="I118" s="99"/>
      <c r="J118" s="100"/>
      <c r="K118" s="10"/>
      <c r="L118" s="10"/>
      <c r="M118" s="10"/>
      <c r="N118" s="9"/>
      <c r="O118" s="9"/>
      <c r="P118" s="9"/>
      <c r="Q118" s="9"/>
      <c r="R118" s="9"/>
      <c r="S118" s="9"/>
      <c r="T118" s="9"/>
      <c r="U118" s="9"/>
      <c r="V118" s="9"/>
      <c r="W118" s="101"/>
    </row>
    <row r="119" spans="1:26" ht="11.25" customHeight="1">
      <c r="A119" s="401" t="s">
        <v>126</v>
      </c>
      <c r="B119" s="402"/>
      <c r="C119" s="402"/>
      <c r="D119" s="402"/>
      <c r="E119" s="402"/>
      <c r="F119" s="403"/>
      <c r="G119" s="99"/>
      <c r="H119" s="99"/>
      <c r="I119" s="99"/>
      <c r="J119" s="89"/>
      <c r="K119" s="9"/>
      <c r="L119" s="342" t="s">
        <v>34</v>
      </c>
      <c r="M119" s="343"/>
      <c r="N119" s="343"/>
      <c r="O119" s="343"/>
      <c r="P119" s="343"/>
      <c r="Q119" s="343"/>
      <c r="R119" s="343"/>
      <c r="S119" s="343"/>
      <c r="T119" s="343"/>
      <c r="U119" s="343"/>
      <c r="V119" s="343"/>
      <c r="W119" s="343"/>
      <c r="X119" s="344"/>
      <c r="Y119" s="9"/>
      <c r="Z119" s="9"/>
    </row>
    <row r="120" spans="1:26" ht="11.25" customHeight="1">
      <c r="A120" s="102"/>
      <c r="B120" s="103"/>
      <c r="C120" s="103"/>
      <c r="D120" s="309"/>
      <c r="E120" s="309"/>
      <c r="F120" s="104"/>
      <c r="G120" s="89"/>
      <c r="H120" s="89"/>
      <c r="I120" s="89"/>
      <c r="J120" s="100"/>
      <c r="K120" s="9"/>
      <c r="L120" s="664"/>
      <c r="M120" s="665"/>
      <c r="N120" s="665"/>
      <c r="O120" s="665"/>
      <c r="P120" s="665"/>
      <c r="Q120" s="665"/>
      <c r="R120" s="665"/>
      <c r="S120" s="665"/>
      <c r="T120" s="665"/>
      <c r="U120" s="665"/>
      <c r="V120" s="665"/>
      <c r="W120" s="665"/>
      <c r="X120" s="665"/>
      <c r="Y120" s="275"/>
      <c r="Z120" s="9"/>
    </row>
    <row r="121" spans="1:26" ht="45">
      <c r="A121" s="102" t="s">
        <v>17</v>
      </c>
      <c r="B121" s="404" t="s">
        <v>10</v>
      </c>
      <c r="C121" s="404"/>
      <c r="D121" s="309" t="s">
        <v>96</v>
      </c>
      <c r="E121" s="309" t="s">
        <v>44</v>
      </c>
      <c r="F121" s="108" t="s">
        <v>101</v>
      </c>
      <c r="G121" s="89"/>
      <c r="H121" s="89"/>
      <c r="I121" s="89"/>
      <c r="J121" s="9"/>
      <c r="L121" s="405" t="s">
        <v>173</v>
      </c>
      <c r="M121" s="406"/>
      <c r="N121" s="406"/>
      <c r="O121" s="406"/>
      <c r="P121" s="406"/>
      <c r="Q121" s="406"/>
      <c r="R121" s="406"/>
      <c r="S121" s="406"/>
      <c r="T121" s="406"/>
      <c r="U121" s="406"/>
      <c r="V121" s="406"/>
      <c r="W121" s="406"/>
      <c r="X121" s="407"/>
      <c r="Y121" s="9"/>
      <c r="Z121" s="9"/>
    </row>
    <row r="122" spans="1:26" ht="11.25" customHeight="1">
      <c r="A122" s="109"/>
      <c r="B122" s="412"/>
      <c r="C122" s="412"/>
      <c r="D122" s="110"/>
      <c r="E122" s="110"/>
      <c r="F122" s="241"/>
      <c r="G122" s="9"/>
      <c r="J122" s="9"/>
      <c r="L122" s="408"/>
      <c r="M122" s="406"/>
      <c r="N122" s="406"/>
      <c r="O122" s="406"/>
      <c r="P122" s="406"/>
      <c r="Q122" s="406"/>
      <c r="R122" s="406"/>
      <c r="S122" s="406"/>
      <c r="T122" s="406"/>
      <c r="U122" s="406"/>
      <c r="V122" s="406"/>
      <c r="W122" s="406"/>
      <c r="X122" s="407"/>
      <c r="Y122" s="9"/>
      <c r="Z122" s="9"/>
    </row>
    <row r="123" spans="1:26" ht="11.25" customHeight="1">
      <c r="A123" s="109"/>
      <c r="B123" s="412"/>
      <c r="C123" s="412"/>
      <c r="D123" s="110"/>
      <c r="E123" s="110"/>
      <c r="F123" s="241"/>
      <c r="G123" s="9"/>
      <c r="J123" s="9"/>
      <c r="L123" s="408"/>
      <c r="M123" s="406"/>
      <c r="N123" s="406"/>
      <c r="O123" s="406"/>
      <c r="P123" s="406"/>
      <c r="Q123" s="406"/>
      <c r="R123" s="406"/>
      <c r="S123" s="406"/>
      <c r="T123" s="406"/>
      <c r="U123" s="406"/>
      <c r="V123" s="406"/>
      <c r="W123" s="406"/>
      <c r="X123" s="407"/>
      <c r="Y123" s="9"/>
      <c r="Z123" s="9"/>
    </row>
    <row r="124" spans="1:26" ht="11.25" customHeight="1">
      <c r="A124" s="109"/>
      <c r="B124" s="412"/>
      <c r="C124" s="412"/>
      <c r="D124" s="110"/>
      <c r="E124" s="110"/>
      <c r="F124" s="241"/>
      <c r="G124" s="9"/>
      <c r="J124" s="9"/>
      <c r="L124" s="408"/>
      <c r="M124" s="406"/>
      <c r="N124" s="406"/>
      <c r="O124" s="406"/>
      <c r="P124" s="406"/>
      <c r="Q124" s="406"/>
      <c r="R124" s="406"/>
      <c r="S124" s="406"/>
      <c r="T124" s="406"/>
      <c r="U124" s="406"/>
      <c r="V124" s="406"/>
      <c r="W124" s="406"/>
      <c r="X124" s="407"/>
      <c r="Y124" s="9"/>
      <c r="Z124" s="9"/>
    </row>
    <row r="125" spans="1:26" ht="11.25" customHeight="1">
      <c r="A125" s="109"/>
      <c r="B125" s="412"/>
      <c r="C125" s="412"/>
      <c r="D125" s="110"/>
      <c r="E125" s="110"/>
      <c r="F125" s="241"/>
      <c r="G125" s="9"/>
      <c r="J125" s="9"/>
      <c r="L125" s="408"/>
      <c r="M125" s="406"/>
      <c r="N125" s="406"/>
      <c r="O125" s="406"/>
      <c r="P125" s="406"/>
      <c r="Q125" s="406"/>
      <c r="R125" s="406"/>
      <c r="S125" s="406"/>
      <c r="T125" s="406"/>
      <c r="U125" s="406"/>
      <c r="V125" s="406"/>
      <c r="W125" s="406"/>
      <c r="X125" s="407"/>
      <c r="Y125" s="9"/>
      <c r="Z125" s="9"/>
    </row>
    <row r="126" spans="1:26" ht="11.25" customHeight="1">
      <c r="A126" s="109"/>
      <c r="B126" s="412"/>
      <c r="C126" s="412"/>
      <c r="D126" s="110"/>
      <c r="E126" s="110"/>
      <c r="F126" s="241"/>
      <c r="G126" s="9"/>
      <c r="J126" s="9"/>
      <c r="L126" s="408"/>
      <c r="M126" s="406"/>
      <c r="N126" s="406"/>
      <c r="O126" s="406"/>
      <c r="P126" s="406"/>
      <c r="Q126" s="406"/>
      <c r="R126" s="406"/>
      <c r="S126" s="406"/>
      <c r="T126" s="406"/>
      <c r="U126" s="406"/>
      <c r="V126" s="406"/>
      <c r="W126" s="406"/>
      <c r="X126" s="407"/>
      <c r="Y126" s="9"/>
      <c r="Z126" s="9"/>
    </row>
    <row r="127" spans="1:26" ht="11.25" customHeight="1">
      <c r="A127" s="109"/>
      <c r="B127" s="412"/>
      <c r="C127" s="412"/>
      <c r="D127" s="110"/>
      <c r="E127" s="110"/>
      <c r="F127" s="241"/>
      <c r="G127" s="9"/>
      <c r="J127" s="9"/>
      <c r="L127" s="408"/>
      <c r="M127" s="406"/>
      <c r="N127" s="406"/>
      <c r="O127" s="406"/>
      <c r="P127" s="406"/>
      <c r="Q127" s="406"/>
      <c r="R127" s="406"/>
      <c r="S127" s="406"/>
      <c r="T127" s="406"/>
      <c r="U127" s="406"/>
      <c r="V127" s="406"/>
      <c r="W127" s="406"/>
      <c r="X127" s="407"/>
      <c r="Y127" s="9"/>
      <c r="Z127" s="9"/>
    </row>
    <row r="128" spans="1:26" ht="11.25" customHeight="1">
      <c r="A128" s="109"/>
      <c r="B128" s="412"/>
      <c r="C128" s="412"/>
      <c r="D128" s="110"/>
      <c r="E128" s="110"/>
      <c r="F128" s="241"/>
      <c r="G128" s="9"/>
      <c r="J128" s="9"/>
      <c r="L128" s="408"/>
      <c r="M128" s="406"/>
      <c r="N128" s="406"/>
      <c r="O128" s="406"/>
      <c r="P128" s="406"/>
      <c r="Q128" s="406"/>
      <c r="R128" s="406"/>
      <c r="S128" s="406"/>
      <c r="T128" s="406"/>
      <c r="U128" s="406"/>
      <c r="V128" s="406"/>
      <c r="W128" s="406"/>
      <c r="X128" s="407"/>
      <c r="Y128" s="9"/>
      <c r="Z128" s="9"/>
    </row>
    <row r="129" spans="1:26" ht="11.25" customHeight="1">
      <c r="A129" s="109"/>
      <c r="B129" s="412"/>
      <c r="C129" s="412"/>
      <c r="D129" s="110"/>
      <c r="E129" s="110"/>
      <c r="F129" s="241"/>
      <c r="G129" s="9"/>
      <c r="J129" s="9"/>
      <c r="L129" s="408"/>
      <c r="M129" s="406"/>
      <c r="N129" s="406"/>
      <c r="O129" s="406"/>
      <c r="P129" s="406"/>
      <c r="Q129" s="406"/>
      <c r="R129" s="406"/>
      <c r="S129" s="406"/>
      <c r="T129" s="406"/>
      <c r="U129" s="406"/>
      <c r="V129" s="406"/>
      <c r="W129" s="406"/>
      <c r="X129" s="407"/>
      <c r="Y129" s="9"/>
      <c r="Z129" s="9"/>
    </row>
    <row r="130" spans="1:26" ht="11.25" customHeight="1">
      <c r="A130" s="109"/>
      <c r="B130" s="412"/>
      <c r="C130" s="412"/>
      <c r="D130" s="110"/>
      <c r="E130" s="110"/>
      <c r="F130" s="241"/>
      <c r="G130" s="9"/>
      <c r="J130" s="9"/>
      <c r="L130" s="408"/>
      <c r="M130" s="406"/>
      <c r="N130" s="406"/>
      <c r="O130" s="406"/>
      <c r="P130" s="406"/>
      <c r="Q130" s="406"/>
      <c r="R130" s="406"/>
      <c r="S130" s="406"/>
      <c r="T130" s="406"/>
      <c r="U130" s="406"/>
      <c r="V130" s="406"/>
      <c r="W130" s="406"/>
      <c r="X130" s="407"/>
      <c r="Y130" s="9"/>
      <c r="Z130" s="9"/>
    </row>
    <row r="131" spans="1:26" ht="11.25" customHeight="1">
      <c r="A131" s="109"/>
      <c r="B131" s="412"/>
      <c r="C131" s="412"/>
      <c r="D131" s="110"/>
      <c r="E131" s="110"/>
      <c r="F131" s="241"/>
      <c r="G131" s="9"/>
      <c r="J131" s="9"/>
      <c r="L131" s="408"/>
      <c r="M131" s="406"/>
      <c r="N131" s="406"/>
      <c r="O131" s="406"/>
      <c r="P131" s="406"/>
      <c r="Q131" s="406"/>
      <c r="R131" s="406"/>
      <c r="S131" s="406"/>
      <c r="T131" s="406"/>
      <c r="U131" s="406"/>
      <c r="V131" s="406"/>
      <c r="W131" s="406"/>
      <c r="X131" s="407"/>
      <c r="Y131" s="9"/>
      <c r="Z131" s="9"/>
    </row>
    <row r="132" spans="1:26" ht="11.25" customHeight="1">
      <c r="A132" s="109"/>
      <c r="B132" s="412"/>
      <c r="C132" s="412"/>
      <c r="D132" s="110"/>
      <c r="E132" s="110"/>
      <c r="F132" s="241"/>
      <c r="G132" s="9"/>
      <c r="J132" s="9"/>
      <c r="L132" s="408"/>
      <c r="M132" s="406"/>
      <c r="N132" s="406"/>
      <c r="O132" s="406"/>
      <c r="P132" s="406"/>
      <c r="Q132" s="406"/>
      <c r="R132" s="406"/>
      <c r="S132" s="406"/>
      <c r="T132" s="406"/>
      <c r="U132" s="406"/>
      <c r="V132" s="406"/>
      <c r="W132" s="406"/>
      <c r="X132" s="407"/>
      <c r="Y132" s="9"/>
      <c r="Z132" s="9"/>
    </row>
    <row r="133" spans="1:26" ht="11.25" customHeight="1">
      <c r="A133" s="109"/>
      <c r="B133" s="412"/>
      <c r="C133" s="412"/>
      <c r="D133" s="110"/>
      <c r="E133" s="110"/>
      <c r="F133" s="241"/>
      <c r="G133" s="9"/>
      <c r="J133" s="9"/>
      <c r="L133" s="408"/>
      <c r="M133" s="406"/>
      <c r="N133" s="406"/>
      <c r="O133" s="406"/>
      <c r="P133" s="406"/>
      <c r="Q133" s="406"/>
      <c r="R133" s="406"/>
      <c r="S133" s="406"/>
      <c r="T133" s="406"/>
      <c r="U133" s="406"/>
      <c r="V133" s="406"/>
      <c r="W133" s="406"/>
      <c r="X133" s="407"/>
      <c r="Y133" s="9"/>
      <c r="Z133" s="9"/>
    </row>
    <row r="134" spans="1:26" ht="11.25" customHeight="1">
      <c r="A134" s="109"/>
      <c r="B134" s="412"/>
      <c r="C134" s="412"/>
      <c r="D134" s="110"/>
      <c r="E134" s="110"/>
      <c r="F134" s="241"/>
      <c r="G134" s="9"/>
      <c r="J134" s="9"/>
      <c r="L134" s="408"/>
      <c r="M134" s="406"/>
      <c r="N134" s="406"/>
      <c r="O134" s="406"/>
      <c r="P134" s="406"/>
      <c r="Q134" s="406"/>
      <c r="R134" s="406"/>
      <c r="S134" s="406"/>
      <c r="T134" s="406"/>
      <c r="U134" s="406"/>
      <c r="V134" s="406"/>
      <c r="W134" s="406"/>
      <c r="X134" s="407"/>
      <c r="Y134" s="9"/>
      <c r="Z134" s="9"/>
    </row>
    <row r="135" spans="1:26" ht="11.25" customHeight="1">
      <c r="A135" s="109"/>
      <c r="B135" s="412"/>
      <c r="C135" s="412"/>
      <c r="D135" s="110"/>
      <c r="E135" s="110"/>
      <c r="F135" s="241"/>
      <c r="G135" s="9"/>
      <c r="J135" s="9"/>
      <c r="L135" s="408"/>
      <c r="M135" s="406"/>
      <c r="N135" s="406"/>
      <c r="O135" s="406"/>
      <c r="P135" s="406"/>
      <c r="Q135" s="406"/>
      <c r="R135" s="406"/>
      <c r="S135" s="406"/>
      <c r="T135" s="406"/>
      <c r="U135" s="406"/>
      <c r="V135" s="406"/>
      <c r="W135" s="406"/>
      <c r="X135" s="407"/>
      <c r="Y135" s="9"/>
      <c r="Z135" s="9"/>
    </row>
    <row r="136" spans="1:26" ht="11.25" customHeight="1">
      <c r="A136" s="109"/>
      <c r="B136" s="412"/>
      <c r="C136" s="412"/>
      <c r="D136" s="110"/>
      <c r="E136" s="110"/>
      <c r="F136" s="241"/>
      <c r="G136" s="9"/>
      <c r="J136" s="9"/>
      <c r="L136" s="408"/>
      <c r="M136" s="406"/>
      <c r="N136" s="406"/>
      <c r="O136" s="406"/>
      <c r="P136" s="406"/>
      <c r="Q136" s="406"/>
      <c r="R136" s="406"/>
      <c r="S136" s="406"/>
      <c r="T136" s="406"/>
      <c r="U136" s="406"/>
      <c r="V136" s="406"/>
      <c r="W136" s="406"/>
      <c r="X136" s="407"/>
      <c r="Y136" s="9"/>
      <c r="Z136" s="9"/>
    </row>
    <row r="137" spans="1:26" ht="11.25" customHeight="1">
      <c r="A137" s="109"/>
      <c r="B137" s="412"/>
      <c r="C137" s="412"/>
      <c r="D137" s="110"/>
      <c r="E137" s="110"/>
      <c r="F137" s="241"/>
      <c r="G137" s="9"/>
      <c r="J137" s="9"/>
      <c r="L137" s="408"/>
      <c r="M137" s="406"/>
      <c r="N137" s="406"/>
      <c r="O137" s="406"/>
      <c r="P137" s="406"/>
      <c r="Q137" s="406"/>
      <c r="R137" s="406"/>
      <c r="S137" s="406"/>
      <c r="T137" s="406"/>
      <c r="U137" s="406"/>
      <c r="V137" s="406"/>
      <c r="W137" s="406"/>
      <c r="X137" s="407"/>
      <c r="Y137" s="9"/>
      <c r="Z137" s="9"/>
    </row>
    <row r="138" spans="1:26" ht="11.25" customHeight="1">
      <c r="A138" s="109"/>
      <c r="B138" s="412"/>
      <c r="C138" s="412"/>
      <c r="D138" s="110"/>
      <c r="E138" s="110"/>
      <c r="F138" s="241"/>
      <c r="G138" s="9"/>
      <c r="J138" s="9"/>
      <c r="L138" s="408"/>
      <c r="M138" s="406"/>
      <c r="N138" s="406"/>
      <c r="O138" s="406"/>
      <c r="P138" s="406"/>
      <c r="Q138" s="406"/>
      <c r="R138" s="406"/>
      <c r="S138" s="406"/>
      <c r="T138" s="406"/>
      <c r="U138" s="406"/>
      <c r="V138" s="406"/>
      <c r="W138" s="406"/>
      <c r="X138" s="407"/>
      <c r="Y138" s="9"/>
      <c r="Z138" s="9"/>
    </row>
    <row r="139" spans="1:26" ht="11.25" customHeight="1">
      <c r="A139" s="109"/>
      <c r="B139" s="412"/>
      <c r="C139" s="412"/>
      <c r="D139" s="110"/>
      <c r="E139" s="110"/>
      <c r="F139" s="241"/>
      <c r="G139" s="9"/>
      <c r="J139" s="9"/>
      <c r="L139" s="408"/>
      <c r="M139" s="406"/>
      <c r="N139" s="406"/>
      <c r="O139" s="406"/>
      <c r="P139" s="406"/>
      <c r="Q139" s="406"/>
      <c r="R139" s="406"/>
      <c r="S139" s="406"/>
      <c r="T139" s="406"/>
      <c r="U139" s="406"/>
      <c r="V139" s="406"/>
      <c r="W139" s="406"/>
      <c r="X139" s="407"/>
      <c r="Y139" s="9"/>
      <c r="Z139" s="9"/>
    </row>
    <row r="140" spans="1:26" ht="11.25" customHeight="1">
      <c r="A140" s="109"/>
      <c r="B140" s="412"/>
      <c r="C140" s="412"/>
      <c r="D140" s="110"/>
      <c r="E140" s="110"/>
      <c r="F140" s="241"/>
      <c r="G140" s="9"/>
      <c r="J140" s="9"/>
      <c r="L140" s="408"/>
      <c r="M140" s="406"/>
      <c r="N140" s="406"/>
      <c r="O140" s="406"/>
      <c r="P140" s="406"/>
      <c r="Q140" s="406"/>
      <c r="R140" s="406"/>
      <c r="S140" s="406"/>
      <c r="T140" s="406"/>
      <c r="U140" s="406"/>
      <c r="V140" s="406"/>
      <c r="W140" s="406"/>
      <c r="X140" s="407"/>
      <c r="Y140" s="9"/>
      <c r="Z140" s="9"/>
    </row>
    <row r="141" spans="1:26" ht="11.25" customHeight="1">
      <c r="A141" s="109"/>
      <c r="B141" s="412"/>
      <c r="C141" s="412"/>
      <c r="D141" s="110"/>
      <c r="E141" s="110"/>
      <c r="F141" s="241"/>
      <c r="G141" s="9"/>
      <c r="J141" s="9"/>
      <c r="L141" s="408"/>
      <c r="M141" s="406"/>
      <c r="N141" s="406"/>
      <c r="O141" s="406"/>
      <c r="P141" s="406"/>
      <c r="Q141" s="406"/>
      <c r="R141" s="406"/>
      <c r="S141" s="406"/>
      <c r="T141" s="406"/>
      <c r="U141" s="406"/>
      <c r="V141" s="406"/>
      <c r="W141" s="406"/>
      <c r="X141" s="407"/>
      <c r="Y141" s="9"/>
      <c r="Z141" s="9"/>
    </row>
    <row r="142" spans="1:26" ht="11.25" customHeight="1" thickBot="1">
      <c r="A142" s="14" t="s">
        <v>36</v>
      </c>
      <c r="B142" s="413"/>
      <c r="C142" s="413"/>
      <c r="D142" s="307"/>
      <c r="E142" s="307"/>
      <c r="F142" s="240">
        <f>SUM(F122:F141)</f>
        <v>0</v>
      </c>
      <c r="G142" s="9"/>
      <c r="J142" s="87"/>
      <c r="K142" s="87"/>
      <c r="L142" s="409"/>
      <c r="M142" s="410"/>
      <c r="N142" s="410"/>
      <c r="O142" s="410"/>
      <c r="P142" s="410"/>
      <c r="Q142" s="410"/>
      <c r="R142" s="410"/>
      <c r="S142" s="410"/>
      <c r="T142" s="410"/>
      <c r="U142" s="410"/>
      <c r="V142" s="410"/>
      <c r="W142" s="410"/>
      <c r="X142" s="411"/>
      <c r="Y142" s="9"/>
      <c r="Z142" s="9"/>
    </row>
    <row r="143" spans="6:26" ht="11.25">
      <c r="F143" s="87"/>
      <c r="G143" s="87"/>
      <c r="H143" s="87"/>
      <c r="I143" s="87"/>
      <c r="J143" s="111"/>
      <c r="K143" s="111"/>
      <c r="L143" s="112"/>
      <c r="M143" s="87"/>
      <c r="N143" s="87"/>
      <c r="O143" s="87"/>
      <c r="P143" s="87"/>
      <c r="Q143" s="87"/>
      <c r="R143" s="87"/>
      <c r="S143" s="414"/>
      <c r="T143" s="414"/>
      <c r="U143" s="113"/>
      <c r="V143" s="113"/>
      <c r="W143" s="114"/>
      <c r="Y143" s="9"/>
      <c r="Z143" s="9"/>
    </row>
    <row r="144" spans="6:26" ht="18.75" customHeight="1" thickBot="1">
      <c r="F144" s="111"/>
      <c r="G144" s="111"/>
      <c r="H144" s="111"/>
      <c r="I144" s="111"/>
      <c r="J144" s="99"/>
      <c r="K144" s="9"/>
      <c r="L144" s="111"/>
      <c r="M144" s="111"/>
      <c r="N144" s="111"/>
      <c r="O144" s="111"/>
      <c r="P144" s="111"/>
      <c r="Q144" s="111"/>
      <c r="R144" s="111"/>
      <c r="S144" s="111"/>
      <c r="T144" s="115"/>
      <c r="U144" s="115"/>
      <c r="V144" s="115"/>
      <c r="W144" s="101"/>
      <c r="Y144" s="9"/>
      <c r="Z144" s="9"/>
    </row>
    <row r="145" spans="1:26" ht="11.25" customHeight="1">
      <c r="A145" s="401" t="s">
        <v>20</v>
      </c>
      <c r="B145" s="402"/>
      <c r="C145" s="402"/>
      <c r="D145" s="402"/>
      <c r="E145" s="402"/>
      <c r="F145" s="403"/>
      <c r="G145" s="99"/>
      <c r="H145" s="99"/>
      <c r="I145" s="99"/>
      <c r="J145" s="89"/>
      <c r="K145" s="9"/>
      <c r="L145" s="661" t="s">
        <v>35</v>
      </c>
      <c r="M145" s="662"/>
      <c r="N145" s="662"/>
      <c r="O145" s="662"/>
      <c r="P145" s="662"/>
      <c r="Q145" s="662"/>
      <c r="R145" s="662"/>
      <c r="S145" s="662"/>
      <c r="T145" s="662"/>
      <c r="U145" s="662"/>
      <c r="V145" s="662"/>
      <c r="W145" s="662"/>
      <c r="X145" s="663"/>
      <c r="Y145" s="9"/>
      <c r="Z145" s="9"/>
    </row>
    <row r="146" spans="1:26" ht="11.25" customHeight="1">
      <c r="A146" s="339" t="s">
        <v>21</v>
      </c>
      <c r="B146" s="340"/>
      <c r="C146" s="340"/>
      <c r="D146" s="340"/>
      <c r="E146" s="462"/>
      <c r="F146" s="104" t="s">
        <v>19</v>
      </c>
      <c r="G146" s="89"/>
      <c r="H146" s="89"/>
      <c r="I146" s="89"/>
      <c r="J146" s="89"/>
      <c r="K146" s="89"/>
      <c r="L146" s="421" t="s">
        <v>171</v>
      </c>
      <c r="M146" s="422"/>
      <c r="N146" s="422"/>
      <c r="O146" s="422"/>
      <c r="P146" s="422"/>
      <c r="Q146" s="422"/>
      <c r="R146" s="422"/>
      <c r="S146" s="422"/>
      <c r="T146" s="422"/>
      <c r="U146" s="422"/>
      <c r="V146" s="422"/>
      <c r="W146" s="422"/>
      <c r="X146" s="423"/>
      <c r="Y146" s="9"/>
      <c r="Z146" s="9"/>
    </row>
    <row r="147" spans="1:26" ht="11.25" customHeight="1">
      <c r="A147" s="416" t="s">
        <v>153</v>
      </c>
      <c r="B147" s="417"/>
      <c r="C147" s="417"/>
      <c r="D147" s="417"/>
      <c r="E147" s="417"/>
      <c r="F147" s="117" t="s">
        <v>101</v>
      </c>
      <c r="G147" s="89"/>
      <c r="H147" s="89"/>
      <c r="I147" s="89"/>
      <c r="J147" s="118"/>
      <c r="K147" s="9"/>
      <c r="L147" s="421"/>
      <c r="M147" s="422"/>
      <c r="N147" s="422"/>
      <c r="O147" s="422"/>
      <c r="P147" s="422"/>
      <c r="Q147" s="422"/>
      <c r="R147" s="422"/>
      <c r="S147" s="422"/>
      <c r="T147" s="422"/>
      <c r="U147" s="422"/>
      <c r="V147" s="422"/>
      <c r="W147" s="422"/>
      <c r="X147" s="423"/>
      <c r="Y147" s="9"/>
      <c r="Z147" s="9"/>
    </row>
    <row r="148" spans="1:26" ht="11.25" customHeight="1">
      <c r="A148" s="427"/>
      <c r="B148" s="428"/>
      <c r="C148" s="428"/>
      <c r="D148" s="428"/>
      <c r="E148" s="428"/>
      <c r="F148" s="119"/>
      <c r="G148" s="118"/>
      <c r="H148" s="118"/>
      <c r="I148" s="118"/>
      <c r="J148" s="118"/>
      <c r="K148" s="9"/>
      <c r="L148" s="421"/>
      <c r="M148" s="422"/>
      <c r="N148" s="422"/>
      <c r="O148" s="422"/>
      <c r="P148" s="422"/>
      <c r="Q148" s="422"/>
      <c r="R148" s="422"/>
      <c r="S148" s="422"/>
      <c r="T148" s="422"/>
      <c r="U148" s="422"/>
      <c r="V148" s="422"/>
      <c r="W148" s="422"/>
      <c r="X148" s="423"/>
      <c r="Y148" s="9"/>
      <c r="Z148" s="9"/>
    </row>
    <row r="149" spans="1:26" ht="11.25" customHeight="1">
      <c r="A149" s="427"/>
      <c r="B149" s="428"/>
      <c r="C149" s="428"/>
      <c r="D149" s="428"/>
      <c r="E149" s="428"/>
      <c r="F149" s="119"/>
      <c r="G149" s="89"/>
      <c r="H149" s="118"/>
      <c r="I149" s="118"/>
      <c r="J149" s="118"/>
      <c r="K149" s="9"/>
      <c r="L149" s="421"/>
      <c r="M149" s="422"/>
      <c r="N149" s="422"/>
      <c r="O149" s="422"/>
      <c r="P149" s="422"/>
      <c r="Q149" s="422"/>
      <c r="R149" s="422"/>
      <c r="S149" s="422"/>
      <c r="T149" s="422"/>
      <c r="U149" s="422"/>
      <c r="V149" s="422"/>
      <c r="W149" s="422"/>
      <c r="X149" s="423"/>
      <c r="Y149" s="9"/>
      <c r="Z149" s="9"/>
    </row>
    <row r="150" spans="1:26" ht="11.25" customHeight="1">
      <c r="A150" s="427"/>
      <c r="B150" s="428"/>
      <c r="C150" s="428"/>
      <c r="D150" s="428"/>
      <c r="E150" s="428"/>
      <c r="F150" s="119"/>
      <c r="G150" s="118"/>
      <c r="H150" s="118"/>
      <c r="I150" s="118"/>
      <c r="J150" s="118"/>
      <c r="K150" s="9"/>
      <c r="L150" s="421"/>
      <c r="M150" s="422"/>
      <c r="N150" s="422"/>
      <c r="O150" s="422"/>
      <c r="P150" s="422"/>
      <c r="Q150" s="422"/>
      <c r="R150" s="422"/>
      <c r="S150" s="422"/>
      <c r="T150" s="422"/>
      <c r="U150" s="422"/>
      <c r="V150" s="422"/>
      <c r="W150" s="422"/>
      <c r="X150" s="423"/>
      <c r="Y150" s="9"/>
      <c r="Z150" s="9"/>
    </row>
    <row r="151" spans="1:26" ht="11.25" customHeight="1">
      <c r="A151" s="427"/>
      <c r="B151" s="428"/>
      <c r="C151" s="428"/>
      <c r="D151" s="428"/>
      <c r="E151" s="428"/>
      <c r="F151" s="119"/>
      <c r="G151" s="89"/>
      <c r="H151" s="118"/>
      <c r="I151" s="118"/>
      <c r="J151" s="118"/>
      <c r="K151" s="9"/>
      <c r="L151" s="421"/>
      <c r="M151" s="422"/>
      <c r="N151" s="422"/>
      <c r="O151" s="422"/>
      <c r="P151" s="422"/>
      <c r="Q151" s="422"/>
      <c r="R151" s="422"/>
      <c r="S151" s="422"/>
      <c r="T151" s="422"/>
      <c r="U151" s="422"/>
      <c r="V151" s="422"/>
      <c r="W151" s="422"/>
      <c r="X151" s="423"/>
      <c r="Y151" s="9"/>
      <c r="Z151" s="9"/>
    </row>
    <row r="152" spans="1:26" ht="11.25" customHeight="1">
      <c r="A152" s="427"/>
      <c r="B152" s="428"/>
      <c r="C152" s="428"/>
      <c r="D152" s="428"/>
      <c r="E152" s="428"/>
      <c r="F152" s="119"/>
      <c r="G152" s="118"/>
      <c r="H152" s="118"/>
      <c r="I152" s="118"/>
      <c r="J152" s="118"/>
      <c r="K152" s="9"/>
      <c r="L152" s="421"/>
      <c r="M152" s="422"/>
      <c r="N152" s="422"/>
      <c r="O152" s="422"/>
      <c r="P152" s="422"/>
      <c r="Q152" s="422"/>
      <c r="R152" s="422"/>
      <c r="S152" s="422"/>
      <c r="T152" s="422"/>
      <c r="U152" s="422"/>
      <c r="V152" s="422"/>
      <c r="W152" s="422"/>
      <c r="X152" s="423"/>
      <c r="Y152" s="9"/>
      <c r="Z152" s="9"/>
    </row>
    <row r="153" spans="1:26" ht="11.25" customHeight="1">
      <c r="A153" s="427"/>
      <c r="B153" s="428"/>
      <c r="C153" s="428"/>
      <c r="D153" s="428"/>
      <c r="E153" s="428"/>
      <c r="F153" s="119"/>
      <c r="G153" s="89"/>
      <c r="H153" s="118"/>
      <c r="I153" s="118"/>
      <c r="J153" s="118"/>
      <c r="K153" s="9"/>
      <c r="L153" s="421"/>
      <c r="M153" s="422"/>
      <c r="N153" s="422"/>
      <c r="O153" s="422"/>
      <c r="P153" s="422"/>
      <c r="Q153" s="422"/>
      <c r="R153" s="422"/>
      <c r="S153" s="422"/>
      <c r="T153" s="422"/>
      <c r="U153" s="422"/>
      <c r="V153" s="422"/>
      <c r="W153" s="422"/>
      <c r="X153" s="423"/>
      <c r="Y153" s="9"/>
      <c r="Z153" s="9"/>
    </row>
    <row r="154" spans="1:26" ht="11.25" customHeight="1">
      <c r="A154" s="427"/>
      <c r="B154" s="428"/>
      <c r="C154" s="428"/>
      <c r="D154" s="428"/>
      <c r="E154" s="428"/>
      <c r="F154" s="119"/>
      <c r="G154" s="118"/>
      <c r="H154" s="118"/>
      <c r="I154" s="118"/>
      <c r="J154" s="118"/>
      <c r="K154" s="9"/>
      <c r="L154" s="421"/>
      <c r="M154" s="422"/>
      <c r="N154" s="422"/>
      <c r="O154" s="422"/>
      <c r="P154" s="422"/>
      <c r="Q154" s="422"/>
      <c r="R154" s="422"/>
      <c r="S154" s="422"/>
      <c r="T154" s="422"/>
      <c r="U154" s="422"/>
      <c r="V154" s="422"/>
      <c r="W154" s="422"/>
      <c r="X154" s="423"/>
      <c r="Y154" s="9"/>
      <c r="Z154" s="9"/>
    </row>
    <row r="155" spans="1:26" ht="11.25" customHeight="1">
      <c r="A155" s="427"/>
      <c r="B155" s="428"/>
      <c r="C155" s="428"/>
      <c r="D155" s="428"/>
      <c r="E155" s="428"/>
      <c r="F155" s="119"/>
      <c r="G155" s="89"/>
      <c r="H155" s="118"/>
      <c r="I155" s="118"/>
      <c r="J155" s="118"/>
      <c r="K155" s="9"/>
      <c r="L155" s="421"/>
      <c r="M155" s="422"/>
      <c r="N155" s="422"/>
      <c r="O155" s="422"/>
      <c r="P155" s="422"/>
      <c r="Q155" s="422"/>
      <c r="R155" s="422"/>
      <c r="S155" s="422"/>
      <c r="T155" s="422"/>
      <c r="U155" s="422"/>
      <c r="V155" s="422"/>
      <c r="W155" s="422"/>
      <c r="X155" s="423"/>
      <c r="Y155" s="9"/>
      <c r="Z155" s="9"/>
    </row>
    <row r="156" spans="1:26" ht="11.25" customHeight="1">
      <c r="A156" s="427"/>
      <c r="B156" s="428"/>
      <c r="C156" s="428"/>
      <c r="D156" s="428"/>
      <c r="E156" s="428"/>
      <c r="F156" s="119"/>
      <c r="G156" s="118"/>
      <c r="H156" s="118"/>
      <c r="I156" s="118"/>
      <c r="J156" s="118"/>
      <c r="K156" s="9"/>
      <c r="L156" s="421"/>
      <c r="M156" s="422"/>
      <c r="N156" s="422"/>
      <c r="O156" s="422"/>
      <c r="P156" s="422"/>
      <c r="Q156" s="422"/>
      <c r="R156" s="422"/>
      <c r="S156" s="422"/>
      <c r="T156" s="422"/>
      <c r="U156" s="422"/>
      <c r="V156" s="422"/>
      <c r="W156" s="422"/>
      <c r="X156" s="423"/>
      <c r="Y156" s="9"/>
      <c r="Z156" s="9"/>
    </row>
    <row r="157" spans="1:26" ht="11.25" customHeight="1" thickBot="1">
      <c r="A157" s="434" t="s">
        <v>36</v>
      </c>
      <c r="B157" s="435"/>
      <c r="C157" s="435"/>
      <c r="D157" s="435"/>
      <c r="E157" s="435"/>
      <c r="F157" s="144">
        <f>SUM(F148:F156)</f>
        <v>0</v>
      </c>
      <c r="G157" s="118"/>
      <c r="H157" s="118"/>
      <c r="I157" s="118"/>
      <c r="J157" s="118"/>
      <c r="K157" s="118"/>
      <c r="L157" s="424"/>
      <c r="M157" s="425"/>
      <c r="N157" s="425"/>
      <c r="O157" s="425"/>
      <c r="P157" s="425"/>
      <c r="Q157" s="425"/>
      <c r="R157" s="425"/>
      <c r="S157" s="425"/>
      <c r="T157" s="425"/>
      <c r="U157" s="425"/>
      <c r="V157" s="425"/>
      <c r="W157" s="425"/>
      <c r="X157" s="426"/>
      <c r="Y157" s="9"/>
      <c r="Z157" s="9"/>
    </row>
    <row r="158" spans="6:26" ht="11.25" customHeight="1">
      <c r="F158" s="120"/>
      <c r="G158" s="118"/>
      <c r="H158" s="120"/>
      <c r="I158" s="120"/>
      <c r="J158" s="120"/>
      <c r="Y158" s="9"/>
      <c r="Z158" s="9"/>
    </row>
    <row r="159" spans="6:26" ht="11.25" customHeight="1" thickBot="1">
      <c r="F159" s="120"/>
      <c r="G159" s="118"/>
      <c r="H159" s="120"/>
      <c r="I159" s="120"/>
      <c r="J159" s="120"/>
      <c r="Y159" s="9"/>
      <c r="Z159" s="9"/>
    </row>
    <row r="160" spans="1:26" ht="11.25" customHeight="1" thickBot="1">
      <c r="A160" s="552" t="s">
        <v>91</v>
      </c>
      <c r="B160" s="553"/>
      <c r="C160" s="553"/>
      <c r="D160" s="553"/>
      <c r="E160" s="553"/>
      <c r="F160" s="553"/>
      <c r="G160" s="553"/>
      <c r="H160" s="553"/>
      <c r="I160" s="553"/>
      <c r="J160" s="553"/>
      <c r="K160" s="553"/>
      <c r="L160" s="553"/>
      <c r="M160" s="554"/>
      <c r="Y160" s="9"/>
      <c r="Z160" s="9"/>
    </row>
    <row r="161" spans="1:26" ht="11.25" customHeight="1">
      <c r="A161" s="437" t="s">
        <v>43</v>
      </c>
      <c r="B161" s="438"/>
      <c r="C161" s="438"/>
      <c r="D161" s="439"/>
      <c r="E161" s="310" t="s">
        <v>54</v>
      </c>
      <c r="F161" s="310" t="s">
        <v>47</v>
      </c>
      <c r="G161" s="310" t="s">
        <v>48</v>
      </c>
      <c r="H161" s="310" t="s">
        <v>49</v>
      </c>
      <c r="I161" s="310" t="s">
        <v>50</v>
      </c>
      <c r="J161" s="310" t="s">
        <v>51</v>
      </c>
      <c r="K161" s="443" t="s">
        <v>156</v>
      </c>
      <c r="L161" s="444"/>
      <c r="M161" s="445"/>
      <c r="Y161" s="9"/>
      <c r="Z161" s="9"/>
    </row>
    <row r="162" spans="1:26" ht="11.25" customHeight="1" thickBot="1">
      <c r="A162" s="440"/>
      <c r="B162" s="441"/>
      <c r="C162" s="441"/>
      <c r="D162" s="442"/>
      <c r="E162" s="308">
        <f aca="true" t="shared" si="6" ref="E162:J162">Q76</f>
        <v>0</v>
      </c>
      <c r="F162" s="308">
        <f t="shared" si="6"/>
        <v>0</v>
      </c>
      <c r="G162" s="308">
        <f t="shared" si="6"/>
        <v>0</v>
      </c>
      <c r="H162" s="308">
        <f t="shared" si="6"/>
        <v>0</v>
      </c>
      <c r="I162" s="308">
        <f t="shared" si="6"/>
        <v>0</v>
      </c>
      <c r="J162" s="308">
        <f t="shared" si="6"/>
        <v>0</v>
      </c>
      <c r="K162" s="446">
        <f>SUM(E162:J162)</f>
        <v>0</v>
      </c>
      <c r="L162" s="446"/>
      <c r="M162" s="447"/>
      <c r="Y162" s="9"/>
      <c r="Z162" s="9"/>
    </row>
    <row r="163" spans="1:26" ht="11.25" customHeight="1">
      <c r="A163" s="463" t="s">
        <v>22</v>
      </c>
      <c r="B163" s="464"/>
      <c r="C163" s="464"/>
      <c r="D163" s="464"/>
      <c r="E163" s="465"/>
      <c r="F163" s="466"/>
      <c r="G163" s="466"/>
      <c r="H163" s="466"/>
      <c r="I163" s="466"/>
      <c r="J163" s="467"/>
      <c r="K163" s="429">
        <f>X76</f>
        <v>0</v>
      </c>
      <c r="L163" s="429"/>
      <c r="M163" s="430"/>
      <c r="Y163" s="9"/>
      <c r="Z163" s="9"/>
    </row>
    <row r="164" spans="1:26" ht="11.25" customHeight="1">
      <c r="A164" s="394" t="s">
        <v>11</v>
      </c>
      <c r="B164" s="395"/>
      <c r="C164" s="395"/>
      <c r="D164" s="395"/>
      <c r="E164" s="431"/>
      <c r="F164" s="431"/>
      <c r="G164" s="431"/>
      <c r="H164" s="431"/>
      <c r="I164" s="431"/>
      <c r="J164" s="431"/>
      <c r="K164" s="432">
        <f>E103</f>
        <v>0</v>
      </c>
      <c r="L164" s="432"/>
      <c r="M164" s="433"/>
      <c r="Y164" s="9"/>
      <c r="Z164" s="9"/>
    </row>
    <row r="165" spans="1:26" ht="11.25" customHeight="1">
      <c r="A165" s="394" t="s">
        <v>23</v>
      </c>
      <c r="B165" s="395"/>
      <c r="C165" s="395"/>
      <c r="D165" s="395"/>
      <c r="E165" s="431"/>
      <c r="F165" s="431"/>
      <c r="G165" s="431"/>
      <c r="H165" s="431"/>
      <c r="I165" s="431"/>
      <c r="J165" s="431"/>
      <c r="K165" s="432">
        <f>F142</f>
        <v>0</v>
      </c>
      <c r="L165" s="432"/>
      <c r="M165" s="433"/>
      <c r="Y165" s="9"/>
      <c r="Z165" s="9"/>
    </row>
    <row r="166" spans="1:26" ht="11.25" customHeight="1">
      <c r="A166" s="394" t="s">
        <v>24</v>
      </c>
      <c r="B166" s="395"/>
      <c r="C166" s="395"/>
      <c r="D166" s="395"/>
      <c r="E166" s="431"/>
      <c r="F166" s="431"/>
      <c r="G166" s="431"/>
      <c r="H166" s="431"/>
      <c r="I166" s="431"/>
      <c r="J166" s="431"/>
      <c r="K166" s="432">
        <f>F157</f>
        <v>0</v>
      </c>
      <c r="L166" s="432"/>
      <c r="M166" s="433"/>
      <c r="Y166" s="9"/>
      <c r="Z166" s="9"/>
    </row>
    <row r="167" spans="1:26" ht="11.25" customHeight="1">
      <c r="A167" s="451" t="s">
        <v>114</v>
      </c>
      <c r="B167" s="452"/>
      <c r="C167" s="452"/>
      <c r="D167" s="452"/>
      <c r="E167" s="431"/>
      <c r="F167" s="431"/>
      <c r="G167" s="431"/>
      <c r="H167" s="431"/>
      <c r="I167" s="431"/>
      <c r="J167" s="431"/>
      <c r="K167" s="453">
        <f>SUM(K163:M166)</f>
        <v>0</v>
      </c>
      <c r="L167" s="453"/>
      <c r="M167" s="454"/>
      <c r="Y167" s="9"/>
      <c r="Z167" s="9"/>
    </row>
    <row r="168" spans="1:26" ht="11.25" customHeight="1">
      <c r="A168" s="394" t="s">
        <v>95</v>
      </c>
      <c r="B168" s="395"/>
      <c r="C168" s="395"/>
      <c r="D168" s="395"/>
      <c r="E168" s="431"/>
      <c r="F168" s="431"/>
      <c r="G168" s="431"/>
      <c r="H168" s="431"/>
      <c r="I168" s="431"/>
      <c r="J168" s="431"/>
      <c r="K168" s="659"/>
      <c r="L168" s="659"/>
      <c r="M168" s="660"/>
      <c r="Y168" s="9"/>
      <c r="Z168" s="9"/>
    </row>
    <row r="169" spans="1:26" ht="11.25" customHeight="1" thickBot="1">
      <c r="A169" s="457" t="s">
        <v>65</v>
      </c>
      <c r="B169" s="458"/>
      <c r="C169" s="458"/>
      <c r="D169" s="458"/>
      <c r="E169" s="413"/>
      <c r="F169" s="413"/>
      <c r="G169" s="413"/>
      <c r="H169" s="413"/>
      <c r="I169" s="413"/>
      <c r="J169" s="413"/>
      <c r="K169" s="446">
        <f>K167*K168</f>
        <v>0</v>
      </c>
      <c r="L169" s="446"/>
      <c r="M169" s="447"/>
      <c r="Y169" s="9"/>
      <c r="Z169" s="9"/>
    </row>
    <row r="170" spans="11:24" ht="11.25" customHeight="1">
      <c r="K170" s="121"/>
      <c r="L170" s="121"/>
      <c r="M170" s="121"/>
      <c r="N170" s="121"/>
      <c r="O170" s="121"/>
      <c r="P170" s="121"/>
      <c r="Q170" s="121"/>
      <c r="R170" s="121"/>
      <c r="S170" s="121"/>
      <c r="T170" s="121"/>
      <c r="U170" s="121"/>
      <c r="V170" s="121"/>
      <c r="W170" s="121"/>
      <c r="X170" s="121"/>
    </row>
    <row r="171" spans="1:24" ht="11.25" customHeight="1">
      <c r="A171" s="278" t="str">
        <f>IF(AND((ABS(IF(K163-D13&gt;0,K163-D13,0)+IF(K164-D15&gt;0,K164-D15,0)+IF(K165-D17&gt;0,K165-D17,0)+IF(K166-D18&gt;0,K166-D18,0)))&gt;D11*0.1,(ABS(IF(K163-D13&lt;0,K163-D13,0)+IF(K164-D15&lt;0,K164-D15,0)+IF(K165-D17&lt;0,K165-D17,0)+IF(K166-D18&lt;0,K166-D18,0)))&gt;D11*0.1),"yes","no")</f>
        <v>no</v>
      </c>
      <c r="K171" s="121"/>
      <c r="L171" s="121"/>
      <c r="M171" s="121"/>
      <c r="N171" s="121"/>
      <c r="O171" s="121"/>
      <c r="P171" s="121"/>
      <c r="Q171" s="121"/>
      <c r="R171" s="121"/>
      <c r="S171" s="121"/>
      <c r="T171" s="121"/>
      <c r="U171" s="121"/>
      <c r="V171" s="121"/>
      <c r="W171" s="121"/>
      <c r="X171" s="121"/>
    </row>
    <row r="172" spans="1:24" ht="11.25" customHeight="1">
      <c r="A172" s="276"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21"/>
      <c r="L172" s="121"/>
      <c r="M172" s="121"/>
      <c r="N172" s="121"/>
      <c r="O172" s="121"/>
      <c r="P172" s="121"/>
      <c r="Q172" s="121"/>
      <c r="R172" s="121"/>
      <c r="S172" s="121"/>
      <c r="T172" s="121"/>
      <c r="U172" s="121"/>
      <c r="V172" s="121"/>
      <c r="W172" s="121"/>
      <c r="X172" s="121"/>
    </row>
    <row r="174" spans="1:26" ht="21" customHeight="1">
      <c r="A174" s="655">
        <f>IF(A171="yes","Motiveer hier de verschuivingen (verplicht)","")</f>
      </c>
      <c r="B174" s="655"/>
      <c r="C174" s="655"/>
      <c r="D174" s="655"/>
      <c r="E174" s="655"/>
      <c r="F174" s="655"/>
      <c r="G174" s="655"/>
      <c r="H174" s="655"/>
      <c r="I174" s="655"/>
      <c r="J174" s="655"/>
      <c r="K174" s="655"/>
      <c r="L174" s="655"/>
      <c r="M174" s="655"/>
      <c r="N174" s="655"/>
      <c r="O174" s="655"/>
      <c r="P174" s="655"/>
      <c r="Q174" s="655"/>
      <c r="R174" s="655"/>
      <c r="S174" s="655"/>
      <c r="T174" s="655"/>
      <c r="U174" s="655"/>
      <c r="V174" s="655"/>
      <c r="W174" s="655"/>
      <c r="X174" s="655"/>
      <c r="Y174" s="9"/>
      <c r="Z174" s="9"/>
    </row>
    <row r="175" spans="1:26" ht="21" customHeight="1">
      <c r="A175" s="569"/>
      <c r="B175" s="569"/>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9"/>
      <c r="Z175" s="9"/>
    </row>
    <row r="176" spans="1:26" ht="21" customHeight="1">
      <c r="A176" s="569"/>
      <c r="B176" s="569"/>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9"/>
      <c r="Z176" s="9"/>
    </row>
    <row r="177" spans="1:24" ht="21" customHeight="1">
      <c r="A177" s="569"/>
      <c r="B177" s="569"/>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row>
    <row r="178" spans="1:24" ht="21" customHeight="1">
      <c r="A178" s="569"/>
      <c r="B178" s="569"/>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row>
    <row r="179" spans="1:24" ht="21" customHeight="1">
      <c r="A179" s="569"/>
      <c r="B179" s="569"/>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row>
    <row r="180" spans="1:24" ht="21" customHeight="1">
      <c r="A180" s="569"/>
      <c r="B180" s="569"/>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row>
    <row r="181" spans="1:24" ht="21" customHeight="1">
      <c r="A181" s="569"/>
      <c r="B181" s="569"/>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row>
    <row r="182" spans="1:24" ht="21" customHeight="1" thickBot="1">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row>
    <row r="183" spans="1:24" ht="63.75" customHeight="1" thickBot="1">
      <c r="A183" s="656" t="s">
        <v>197</v>
      </c>
      <c r="B183" s="657"/>
      <c r="C183" s="657"/>
      <c r="D183" s="657"/>
      <c r="E183" s="657"/>
      <c r="F183" s="657"/>
      <c r="G183" s="657"/>
      <c r="H183" s="657"/>
      <c r="I183" s="657"/>
      <c r="J183" s="657"/>
      <c r="K183" s="657"/>
      <c r="L183" s="657"/>
      <c r="M183" s="657"/>
      <c r="N183" s="657"/>
      <c r="O183" s="657"/>
      <c r="P183" s="657"/>
      <c r="Q183" s="657"/>
      <c r="R183" s="657"/>
      <c r="S183" s="657"/>
      <c r="T183" s="657"/>
      <c r="U183" s="657"/>
      <c r="V183" s="657"/>
      <c r="W183" s="657"/>
      <c r="X183" s="658"/>
    </row>
  </sheetData>
  <sheetProtection password="C666" sheet="1" formatCells="0" formatColumns="0" formatRows="0" pivotTables="0"/>
  <mergeCells count="163">
    <mergeCell ref="A10:X10"/>
    <mergeCell ref="A11:C11"/>
    <mergeCell ref="D11:E11"/>
    <mergeCell ref="A2:X2"/>
    <mergeCell ref="A4:X4"/>
    <mergeCell ref="B5:X5"/>
    <mergeCell ref="B6:X6"/>
    <mergeCell ref="B7:X7"/>
    <mergeCell ref="B8:X8"/>
    <mergeCell ref="A14:C14"/>
    <mergeCell ref="D14:E14"/>
    <mergeCell ref="A15:C15"/>
    <mergeCell ref="D15:E15"/>
    <mergeCell ref="A16:C16"/>
    <mergeCell ref="D16:E16"/>
    <mergeCell ref="A17:C17"/>
    <mergeCell ref="D17:E17"/>
    <mergeCell ref="A18:C18"/>
    <mergeCell ref="D18:E18"/>
    <mergeCell ref="A20:X20"/>
    <mergeCell ref="F11:X18"/>
    <mergeCell ref="A12:C12"/>
    <mergeCell ref="D12:E12"/>
    <mergeCell ref="A13:C13"/>
    <mergeCell ref="D13:E13"/>
    <mergeCell ref="A22:X22"/>
    <mergeCell ref="A23:D23"/>
    <mergeCell ref="E23:J23"/>
    <mergeCell ref="K23:P23"/>
    <mergeCell ref="Q23:W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D76"/>
    <mergeCell ref="A77:X77"/>
    <mergeCell ref="A94:E94"/>
    <mergeCell ref="A79:X79"/>
    <mergeCell ref="A95:E95"/>
    <mergeCell ref="A98:E98"/>
    <mergeCell ref="A100:E100"/>
    <mergeCell ref="A106:X106"/>
    <mergeCell ref="A81:X81"/>
    <mergeCell ref="A107:X117"/>
    <mergeCell ref="A119:F119"/>
    <mergeCell ref="L119:X119"/>
    <mergeCell ref="L120:X120"/>
    <mergeCell ref="B121:C121"/>
    <mergeCell ref="L121:X142"/>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S143:T143"/>
    <mergeCell ref="A145:F145"/>
    <mergeCell ref="L145:X145"/>
    <mergeCell ref="A163:D163"/>
    <mergeCell ref="E163:J163"/>
    <mergeCell ref="K163:M163"/>
    <mergeCell ref="A146:E146"/>
    <mergeCell ref="A147:E147"/>
    <mergeCell ref="A148:E148"/>
    <mergeCell ref="A149:E149"/>
    <mergeCell ref="A150:E150"/>
    <mergeCell ref="L146:X157"/>
    <mergeCell ref="A151:E151"/>
    <mergeCell ref="A152:E152"/>
    <mergeCell ref="A153:E153"/>
    <mergeCell ref="A154:E154"/>
    <mergeCell ref="A155:E155"/>
    <mergeCell ref="A156:E156"/>
    <mergeCell ref="A157:E157"/>
    <mergeCell ref="A175:X181"/>
    <mergeCell ref="A174:X174"/>
    <mergeCell ref="A183:X183"/>
    <mergeCell ref="A82:X92"/>
    <mergeCell ref="A167:D167"/>
    <mergeCell ref="E167:J167"/>
    <mergeCell ref="K167:M167"/>
    <mergeCell ref="A168:D168"/>
    <mergeCell ref="E168:J168"/>
    <mergeCell ref="K168:M168"/>
    <mergeCell ref="A169:D169"/>
    <mergeCell ref="E169:J169"/>
    <mergeCell ref="K169:M169"/>
    <mergeCell ref="A165:D165"/>
    <mergeCell ref="E165:J165"/>
    <mergeCell ref="K165:M165"/>
    <mergeCell ref="A160:M160"/>
    <mergeCell ref="A161:D162"/>
    <mergeCell ref="A164:D164"/>
    <mergeCell ref="E164:J164"/>
    <mergeCell ref="K164:M164"/>
    <mergeCell ref="A166:D166"/>
    <mergeCell ref="E166:J166"/>
    <mergeCell ref="K166:M166"/>
    <mergeCell ref="K161:M161"/>
    <mergeCell ref="K162:M162"/>
  </mergeCells>
  <conditionalFormatting sqref="K25:O75">
    <cfRule type="expression" priority="2" dxfId="4" stopIfTrue="1">
      <formula>OR($D25="f",$D25="o")</formula>
    </cfRule>
  </conditionalFormatting>
  <conditionalFormatting sqref="E25:J75">
    <cfRule type="expression" priority="1" dxfId="4" stopIfTrue="1">
      <formula>$D25="o"</formula>
    </cfRule>
  </conditionalFormatting>
  <conditionalFormatting sqref="A174:X174">
    <cfRule type="expression" priority="3" dxfId="1" stopIfTrue="1">
      <formula>$A$171="yes"</formula>
    </cfRule>
  </conditionalFormatting>
  <conditionalFormatting sqref="A174:X181">
    <cfRule type="expression" priority="4" dxfId="14" stopIfTrue="1">
      <formula>$A$171="yes"</formula>
    </cfRule>
  </conditionalFormatting>
  <dataValidations count="6">
    <dataValidation type="list" allowBlank="1" showInputMessage="1" showErrorMessage="1" sqref="D25:D75">
      <formula1>$A$1:$D$1</formula1>
    </dataValidation>
    <dataValidation type="whole" allowBlank="1" showInputMessage="1" showErrorMessage="1" error="Gelieve een bedrag lager dan 20.000 EUR in te vullen" sqref="D97">
      <formula1>0</formula1>
      <formula2>20000</formula2>
    </dataValidation>
    <dataValidation allowBlank="1" showInputMessage="1" showErrorMessage="1" promptTitle="Grote kost" prompt="Gelieve hiernaast het toelichtingsveld te lezen alvorens deze rubriek in te vullen." sqref="F148"/>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s>
  <printOptions/>
  <pageMargins left="0.4724409448818898" right="0.4724409448818898" top="0.31496062992125984" bottom="0.35433070866141736" header="0.15748031496062992" footer="0.15748031496062992"/>
  <pageSetup fitToHeight="0" horizontalDpi="600" verticalDpi="600" orientation="landscape" paperSize="9" scale="75" r:id="rId1"/>
  <headerFooter alignWithMargins="0">
    <oddFooter>&amp;L&amp;F&amp;C&amp;A&amp;R&amp;P/&amp;N</oddFooter>
  </headerFooter>
</worksheet>
</file>

<file path=xl/worksheets/sheet6.xml><?xml version="1.0" encoding="utf-8"?>
<worksheet xmlns="http://schemas.openxmlformats.org/spreadsheetml/2006/main" xmlns:r="http://schemas.openxmlformats.org/officeDocument/2006/relationships">
  <dimension ref="A1:IO170"/>
  <sheetViews>
    <sheetView zoomScalePageLayoutView="0" workbookViewId="0" topLeftCell="A33">
      <selection activeCell="A76" sqref="A76:O76"/>
    </sheetView>
  </sheetViews>
  <sheetFormatPr defaultColWidth="9.140625" defaultRowHeight="12.75"/>
  <cols>
    <col min="1" max="1" width="43.8515625" style="9" customWidth="1"/>
    <col min="2" max="2" width="12.00390625" style="10" hidden="1" customWidth="1"/>
    <col min="3" max="3" width="10.140625" style="9" customWidth="1"/>
    <col min="4" max="4" width="11.140625" style="9" customWidth="1"/>
    <col min="5" max="5" width="12.140625" style="10" customWidth="1"/>
    <col min="6" max="6" width="11.140625" style="10" customWidth="1"/>
    <col min="7" max="9" width="11.140625" style="10" hidden="1" customWidth="1"/>
    <col min="10" max="10" width="8.7109375" style="10" customWidth="1"/>
    <col min="11" max="12" width="10.7109375" style="9" customWidth="1"/>
    <col min="13" max="15" width="10.7109375" style="9" hidden="1" customWidth="1"/>
    <col min="16" max="16" width="10.7109375" style="9" customWidth="1"/>
    <col min="17" max="17" width="13.28125" style="9" customWidth="1"/>
    <col min="18" max="18" width="10.421875" style="9" customWidth="1"/>
    <col min="19" max="20" width="10.421875" style="11" customWidth="1"/>
    <col min="21" max="23" width="10.421875" style="9" customWidth="1"/>
    <col min="24" max="16384" width="9.140625" style="9" customWidth="1"/>
  </cols>
  <sheetData>
    <row r="1" spans="1:19" s="13" customFormat="1" ht="30.75" customHeight="1">
      <c r="A1" s="359" t="str">
        <f>"Kostenstaat eindverslag : "&amp;B6</f>
        <v>Kostenstaat eindverslag : </v>
      </c>
      <c r="B1" s="359"/>
      <c r="C1" s="359"/>
      <c r="D1" s="359"/>
      <c r="E1" s="359"/>
      <c r="F1" s="359"/>
      <c r="G1" s="359"/>
      <c r="H1" s="359"/>
      <c r="I1" s="359"/>
      <c r="J1" s="359"/>
      <c r="K1" s="359"/>
      <c r="L1" s="359"/>
      <c r="M1" s="359"/>
      <c r="N1" s="359"/>
      <c r="O1" s="359"/>
      <c r="P1" s="359"/>
      <c r="Q1" s="359"/>
      <c r="R1" s="12"/>
      <c r="S1" s="12"/>
    </row>
    <row r="2" ht="13.5" thickBot="1"/>
    <row r="3" spans="1:20" ht="12.75">
      <c r="A3" s="360" t="s">
        <v>92</v>
      </c>
      <c r="B3" s="361"/>
      <c r="C3" s="361"/>
      <c r="D3" s="361"/>
      <c r="E3" s="361"/>
      <c r="F3" s="361"/>
      <c r="G3" s="361"/>
      <c r="H3" s="361"/>
      <c r="I3" s="361"/>
      <c r="J3" s="361"/>
      <c r="K3" s="361"/>
      <c r="L3" s="361"/>
      <c r="M3" s="361"/>
      <c r="N3" s="361"/>
      <c r="O3" s="361"/>
      <c r="P3" s="361"/>
      <c r="Q3" s="362"/>
      <c r="R3" s="11"/>
      <c r="T3" s="9"/>
    </row>
    <row r="4" spans="1:20" ht="12.75">
      <c r="A4" s="8" t="s">
        <v>82</v>
      </c>
      <c r="B4" s="346"/>
      <c r="C4" s="346"/>
      <c r="D4" s="346"/>
      <c r="E4" s="346"/>
      <c r="F4" s="346"/>
      <c r="G4" s="346"/>
      <c r="H4" s="346"/>
      <c r="I4" s="346"/>
      <c r="J4" s="346"/>
      <c r="K4" s="346"/>
      <c r="L4" s="346"/>
      <c r="M4" s="346"/>
      <c r="N4" s="346"/>
      <c r="O4" s="346"/>
      <c r="P4" s="346"/>
      <c r="Q4" s="347"/>
      <c r="R4" s="11"/>
      <c r="T4" s="9"/>
    </row>
    <row r="5" spans="1:20" ht="12.75">
      <c r="A5" s="8" t="s">
        <v>83</v>
      </c>
      <c r="B5" s="346"/>
      <c r="C5" s="346"/>
      <c r="D5" s="346"/>
      <c r="E5" s="346"/>
      <c r="F5" s="346"/>
      <c r="G5" s="346"/>
      <c r="H5" s="346"/>
      <c r="I5" s="346"/>
      <c r="J5" s="346"/>
      <c r="K5" s="346"/>
      <c r="L5" s="346"/>
      <c r="M5" s="346"/>
      <c r="N5" s="346"/>
      <c r="O5" s="346"/>
      <c r="P5" s="346"/>
      <c r="Q5" s="347"/>
      <c r="R5" s="11"/>
      <c r="T5" s="9"/>
    </row>
    <row r="6" spans="1:20" ht="12.75">
      <c r="A6" s="8" t="s">
        <v>85</v>
      </c>
      <c r="B6" s="346"/>
      <c r="C6" s="346"/>
      <c r="D6" s="346"/>
      <c r="E6" s="346"/>
      <c r="F6" s="346"/>
      <c r="G6" s="346"/>
      <c r="H6" s="346"/>
      <c r="I6" s="346"/>
      <c r="J6" s="346"/>
      <c r="K6" s="346"/>
      <c r="L6" s="346"/>
      <c r="M6" s="346"/>
      <c r="N6" s="346"/>
      <c r="O6" s="346"/>
      <c r="P6" s="346"/>
      <c r="Q6" s="347"/>
      <c r="R6" s="11"/>
      <c r="T6" s="9"/>
    </row>
    <row r="7" spans="1:20" ht="27" customHeight="1" thickBot="1">
      <c r="A7" s="209" t="s">
        <v>86</v>
      </c>
      <c r="B7" s="349"/>
      <c r="C7" s="349"/>
      <c r="D7" s="349"/>
      <c r="E7" s="349"/>
      <c r="F7" s="349"/>
      <c r="G7" s="349"/>
      <c r="H7" s="349"/>
      <c r="I7" s="349"/>
      <c r="J7" s="349"/>
      <c r="K7" s="349"/>
      <c r="L7" s="349"/>
      <c r="M7" s="349"/>
      <c r="N7" s="349"/>
      <c r="O7" s="349"/>
      <c r="P7" s="349"/>
      <c r="Q7" s="350"/>
      <c r="R7" s="11"/>
      <c r="T7" s="9"/>
    </row>
    <row r="8" ht="13.5" thickBot="1"/>
    <row r="9" spans="1:249" ht="13.5" customHeight="1" thickBot="1">
      <c r="A9" s="611" t="s">
        <v>160</v>
      </c>
      <c r="B9" s="612"/>
      <c r="C9" s="612"/>
      <c r="D9" s="612"/>
      <c r="E9" s="612"/>
      <c r="F9" s="612"/>
      <c r="G9" s="612"/>
      <c r="H9" s="612"/>
      <c r="I9" s="612"/>
      <c r="J9" s="612"/>
      <c r="K9" s="612"/>
      <c r="L9" s="612"/>
      <c r="M9" s="612"/>
      <c r="N9" s="612"/>
      <c r="O9" s="612"/>
      <c r="P9" s="612"/>
      <c r="Q9" s="613"/>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row>
    <row r="10" spans="1:20" ht="16.5" customHeight="1">
      <c r="A10" s="697" t="s">
        <v>148</v>
      </c>
      <c r="B10" s="698"/>
      <c r="C10" s="699"/>
      <c r="D10" s="700"/>
      <c r="E10" s="700"/>
      <c r="F10" s="701" t="s">
        <v>166</v>
      </c>
      <c r="G10" s="702"/>
      <c r="H10" s="702"/>
      <c r="I10" s="702"/>
      <c r="J10" s="702"/>
      <c r="K10" s="702"/>
      <c r="L10" s="702"/>
      <c r="M10" s="702"/>
      <c r="N10" s="702"/>
      <c r="O10" s="702"/>
      <c r="P10" s="702"/>
      <c r="Q10" s="703"/>
      <c r="S10" s="9"/>
      <c r="T10" s="9"/>
    </row>
    <row r="11" spans="1:17" s="16" customFormat="1" ht="11.25" customHeight="1">
      <c r="A11" s="416" t="s">
        <v>149</v>
      </c>
      <c r="B11" s="417"/>
      <c r="C11" s="692"/>
      <c r="D11" s="693"/>
      <c r="E11" s="693"/>
      <c r="F11" s="704"/>
      <c r="G11" s="705"/>
      <c r="H11" s="705"/>
      <c r="I11" s="705"/>
      <c r="J11" s="705"/>
      <c r="K11" s="705"/>
      <c r="L11" s="705"/>
      <c r="M11" s="705"/>
      <c r="N11" s="705"/>
      <c r="O11" s="705"/>
      <c r="P11" s="705"/>
      <c r="Q11" s="706"/>
    </row>
    <row r="12" spans="1:20" ht="12.75" customHeight="1">
      <c r="A12" s="588" t="s">
        <v>150</v>
      </c>
      <c r="B12" s="589"/>
      <c r="C12" s="634"/>
      <c r="D12" s="680"/>
      <c r="E12" s="680"/>
      <c r="F12" s="704"/>
      <c r="G12" s="705"/>
      <c r="H12" s="705"/>
      <c r="I12" s="705"/>
      <c r="J12" s="705"/>
      <c r="K12" s="705"/>
      <c r="L12" s="705"/>
      <c r="M12" s="705"/>
      <c r="N12" s="705"/>
      <c r="O12" s="705"/>
      <c r="P12" s="705"/>
      <c r="Q12" s="706"/>
      <c r="S12" s="9"/>
      <c r="T12" s="9"/>
    </row>
    <row r="13" spans="1:20" ht="21" customHeight="1">
      <c r="A13" s="694" t="s">
        <v>147</v>
      </c>
      <c r="B13" s="695"/>
      <c r="C13" s="696"/>
      <c r="D13" s="680"/>
      <c r="E13" s="680"/>
      <c r="F13" s="704"/>
      <c r="G13" s="705"/>
      <c r="H13" s="705"/>
      <c r="I13" s="705"/>
      <c r="J13" s="705"/>
      <c r="K13" s="705"/>
      <c r="L13" s="705"/>
      <c r="M13" s="705"/>
      <c r="N13" s="705"/>
      <c r="O13" s="705"/>
      <c r="P13" s="705"/>
      <c r="Q13" s="706"/>
      <c r="S13" s="9"/>
      <c r="T13" s="9"/>
    </row>
    <row r="14" spans="1:20" ht="15.75" customHeight="1">
      <c r="A14" s="588" t="s">
        <v>11</v>
      </c>
      <c r="B14" s="589"/>
      <c r="C14" s="634"/>
      <c r="D14" s="680"/>
      <c r="E14" s="680"/>
      <c r="F14" s="704"/>
      <c r="G14" s="705"/>
      <c r="H14" s="705"/>
      <c r="I14" s="705"/>
      <c r="J14" s="705"/>
      <c r="K14" s="705"/>
      <c r="L14" s="705"/>
      <c r="M14" s="705"/>
      <c r="N14" s="705"/>
      <c r="O14" s="705"/>
      <c r="P14" s="705"/>
      <c r="Q14" s="706"/>
      <c r="S14" s="9"/>
      <c r="T14" s="9"/>
    </row>
    <row r="15" spans="1:17" s="154" customFormat="1" ht="26.25" customHeight="1">
      <c r="A15" s="710" t="s">
        <v>159</v>
      </c>
      <c r="B15" s="711"/>
      <c r="C15" s="712"/>
      <c r="D15" s="680"/>
      <c r="E15" s="680"/>
      <c r="F15" s="704"/>
      <c r="G15" s="705"/>
      <c r="H15" s="705"/>
      <c r="I15" s="705"/>
      <c r="J15" s="705"/>
      <c r="K15" s="705"/>
      <c r="L15" s="705"/>
      <c r="M15" s="705"/>
      <c r="N15" s="705"/>
      <c r="O15" s="705"/>
      <c r="P15" s="705"/>
      <c r="Q15" s="706"/>
    </row>
    <row r="16" spans="1:17" s="154" customFormat="1" ht="11.25" customHeight="1">
      <c r="A16" s="588" t="s">
        <v>145</v>
      </c>
      <c r="B16" s="589"/>
      <c r="C16" s="634"/>
      <c r="D16" s="680"/>
      <c r="E16" s="680"/>
      <c r="F16" s="704"/>
      <c r="G16" s="705"/>
      <c r="H16" s="705"/>
      <c r="I16" s="705"/>
      <c r="J16" s="705"/>
      <c r="K16" s="705"/>
      <c r="L16" s="705"/>
      <c r="M16" s="705"/>
      <c r="N16" s="705"/>
      <c r="O16" s="705"/>
      <c r="P16" s="705"/>
      <c r="Q16" s="706"/>
    </row>
    <row r="17" spans="1:17" s="154" customFormat="1" ht="12" customHeight="1" thickBot="1">
      <c r="A17" s="592" t="s">
        <v>146</v>
      </c>
      <c r="B17" s="593"/>
      <c r="C17" s="681"/>
      <c r="D17" s="682"/>
      <c r="E17" s="682"/>
      <c r="F17" s="707"/>
      <c r="G17" s="708"/>
      <c r="H17" s="708"/>
      <c r="I17" s="708"/>
      <c r="J17" s="708"/>
      <c r="K17" s="708"/>
      <c r="L17" s="708"/>
      <c r="M17" s="708"/>
      <c r="N17" s="708"/>
      <c r="O17" s="708"/>
      <c r="P17" s="708"/>
      <c r="Q17" s="709"/>
    </row>
    <row r="18" spans="1:24" s="154" customFormat="1" ht="11.25">
      <c r="A18" s="90"/>
      <c r="B18" s="90"/>
      <c r="C18" s="90"/>
      <c r="D18" s="90"/>
      <c r="E18" s="90"/>
      <c r="F18" s="90"/>
      <c r="G18" s="90"/>
      <c r="H18" s="90"/>
      <c r="I18" s="90"/>
      <c r="J18" s="90"/>
      <c r="K18" s="90"/>
      <c r="L18" s="90"/>
      <c r="M18" s="90"/>
      <c r="N18" s="90"/>
      <c r="O18" s="90"/>
      <c r="P18" s="90"/>
      <c r="Q18" s="90"/>
      <c r="R18" s="90"/>
      <c r="S18" s="90"/>
      <c r="T18" s="90"/>
      <c r="U18" s="90"/>
      <c r="V18" s="90"/>
      <c r="W18" s="90"/>
      <c r="X18" s="90"/>
    </row>
    <row r="19" spans="1:24" s="154" customFormat="1" ht="11.25">
      <c r="A19" s="468" t="s">
        <v>99</v>
      </c>
      <c r="B19" s="469"/>
      <c r="C19" s="469"/>
      <c r="D19" s="469"/>
      <c r="E19" s="469"/>
      <c r="F19" s="469"/>
      <c r="G19" s="469"/>
      <c r="H19" s="469"/>
      <c r="I19" s="469"/>
      <c r="J19" s="469"/>
      <c r="K19" s="469"/>
      <c r="L19" s="469"/>
      <c r="M19" s="469"/>
      <c r="N19" s="469"/>
      <c r="O19" s="469"/>
      <c r="P19" s="469"/>
      <c r="Q19" s="469"/>
      <c r="R19" s="9"/>
      <c r="S19" s="9"/>
      <c r="T19" s="9"/>
      <c r="U19" s="9"/>
      <c r="V19" s="9"/>
      <c r="W19" s="9"/>
      <c r="X19" s="9"/>
    </row>
    <row r="20" spans="1:24" s="154" customFormat="1" ht="12" thickBot="1">
      <c r="A20" s="470"/>
      <c r="B20" s="471"/>
      <c r="C20" s="471"/>
      <c r="D20" s="471"/>
      <c r="E20" s="471"/>
      <c r="F20" s="471"/>
      <c r="G20" s="471"/>
      <c r="H20" s="471"/>
      <c r="I20" s="471"/>
      <c r="J20" s="471"/>
      <c r="K20" s="471"/>
      <c r="L20" s="471"/>
      <c r="M20" s="471"/>
      <c r="N20" s="471"/>
      <c r="O20" s="471"/>
      <c r="P20" s="471"/>
      <c r="Q20" s="471"/>
      <c r="R20" s="16"/>
      <c r="S20" s="16"/>
      <c r="T20" s="16"/>
      <c r="U20" s="16"/>
      <c r="V20" s="16"/>
      <c r="W20" s="16"/>
      <c r="X20" s="16"/>
    </row>
    <row r="21" spans="1:24" s="154" customFormat="1" ht="23.25" thickBot="1">
      <c r="A21" s="475"/>
      <c r="B21" s="476"/>
      <c r="C21" s="443"/>
      <c r="D21" s="477" t="s">
        <v>141</v>
      </c>
      <c r="E21" s="478"/>
      <c r="F21" s="478"/>
      <c r="G21" s="478"/>
      <c r="H21" s="478"/>
      <c r="I21" s="479"/>
      <c r="J21" s="477" t="s">
        <v>105</v>
      </c>
      <c r="K21" s="478"/>
      <c r="L21" s="478"/>
      <c r="M21" s="478"/>
      <c r="N21" s="478"/>
      <c r="O21" s="478"/>
      <c r="P21" s="479"/>
      <c r="Q21" s="145" t="s">
        <v>98</v>
      </c>
      <c r="R21" s="9"/>
      <c r="S21" s="9"/>
      <c r="T21" s="9"/>
      <c r="U21" s="9"/>
      <c r="V21" s="9"/>
      <c r="W21" s="9"/>
      <c r="X21" s="9"/>
    </row>
    <row r="22" spans="1:24" s="154" customFormat="1" ht="13.5" customHeight="1">
      <c r="A22" s="146"/>
      <c r="B22" s="147"/>
      <c r="C22" s="148"/>
      <c r="D22" s="146"/>
      <c r="E22" s="147"/>
      <c r="F22" s="147"/>
      <c r="G22" s="147"/>
      <c r="H22" s="147"/>
      <c r="I22" s="149"/>
      <c r="J22" s="146"/>
      <c r="K22" s="147"/>
      <c r="L22" s="147"/>
      <c r="M22" s="147"/>
      <c r="N22" s="147"/>
      <c r="O22" s="147"/>
      <c r="P22" s="149"/>
      <c r="Q22" s="150"/>
      <c r="R22" s="9"/>
      <c r="S22" s="9"/>
      <c r="T22" s="9"/>
      <c r="U22" s="9"/>
      <c r="V22" s="9"/>
      <c r="W22" s="9"/>
      <c r="X22" s="9"/>
    </row>
    <row r="23" spans="1:17" s="154" customFormat="1" ht="34.5" customHeight="1" thickBot="1">
      <c r="A23" s="480" t="s">
        <v>89</v>
      </c>
      <c r="B23" s="481"/>
      <c r="C23" s="482"/>
      <c r="D23" s="151" t="s">
        <v>1</v>
      </c>
      <c r="E23" s="152" t="s">
        <v>2</v>
      </c>
      <c r="F23" s="152" t="s">
        <v>3</v>
      </c>
      <c r="G23" s="152" t="s">
        <v>5</v>
      </c>
      <c r="H23" s="152" t="s">
        <v>52</v>
      </c>
      <c r="I23" s="153" t="s">
        <v>53</v>
      </c>
      <c r="J23" s="151" t="s">
        <v>1</v>
      </c>
      <c r="K23" s="152" t="s">
        <v>2</v>
      </c>
      <c r="L23" s="152" t="s">
        <v>3</v>
      </c>
      <c r="M23" s="152" t="s">
        <v>5</v>
      </c>
      <c r="N23" s="152" t="s">
        <v>52</v>
      </c>
      <c r="O23" s="152" t="s">
        <v>53</v>
      </c>
      <c r="P23" s="153" t="s">
        <v>15</v>
      </c>
      <c r="Q23" s="145"/>
    </row>
    <row r="24" spans="1:17" s="154" customFormat="1" ht="12">
      <c r="A24" s="483"/>
      <c r="B24" s="484"/>
      <c r="C24" s="485"/>
      <c r="D24" s="155"/>
      <c r="E24" s="156"/>
      <c r="F24" s="156"/>
      <c r="G24" s="156"/>
      <c r="H24" s="156"/>
      <c r="I24" s="157"/>
      <c r="J24" s="34"/>
      <c r="K24" s="35"/>
      <c r="L24" s="35"/>
      <c r="M24" s="35"/>
      <c r="N24" s="35"/>
      <c r="O24" s="35"/>
      <c r="P24" s="210">
        <f aca="true" t="shared" si="0" ref="P24:P55">$J$24:$J$74+$K$24:$K$74+$L$24:$L$74+$M$24:$M$74+$N$24:$N$74+$O$24:$O$74</f>
        <v>0</v>
      </c>
      <c r="Q24" s="247">
        <f aca="true" t="shared" si="1" ref="Q24:Q55">($D$24:$D$74*$J$24:$J$74+$E$24:$E$74*$K$24:$K$74+$F$24:$F$74*$L$24:$L$74+$G$24:$G$74*$M$24:$M$74+$H$24:$H$74*$N$24:$N$74+$I$24:$I$74*$O$24:$O$74)/12</f>
        <v>0</v>
      </c>
    </row>
    <row r="25" spans="1:17" s="154" customFormat="1" ht="12">
      <c r="A25" s="486"/>
      <c r="B25" s="487"/>
      <c r="C25" s="488"/>
      <c r="D25" s="158"/>
      <c r="E25" s="159"/>
      <c r="F25" s="159"/>
      <c r="G25" s="159"/>
      <c r="H25" s="159"/>
      <c r="I25" s="160"/>
      <c r="J25" s="45"/>
      <c r="K25" s="46"/>
      <c r="L25" s="46"/>
      <c r="M25" s="46"/>
      <c r="N25" s="46"/>
      <c r="O25" s="46"/>
      <c r="P25" s="211">
        <f t="shared" si="0"/>
        <v>0</v>
      </c>
      <c r="Q25" s="246">
        <f t="shared" si="1"/>
        <v>0</v>
      </c>
    </row>
    <row r="26" spans="1:17" s="154" customFormat="1" ht="12">
      <c r="A26" s="486"/>
      <c r="B26" s="487"/>
      <c r="C26" s="488"/>
      <c r="D26" s="158"/>
      <c r="E26" s="159"/>
      <c r="F26" s="159"/>
      <c r="G26" s="159"/>
      <c r="H26" s="159"/>
      <c r="I26" s="160"/>
      <c r="J26" s="45"/>
      <c r="K26" s="46"/>
      <c r="L26" s="46"/>
      <c r="M26" s="46"/>
      <c r="N26" s="46"/>
      <c r="O26" s="46"/>
      <c r="P26" s="211">
        <f t="shared" si="0"/>
        <v>0</v>
      </c>
      <c r="Q26" s="246">
        <f t="shared" si="1"/>
        <v>0</v>
      </c>
    </row>
    <row r="27" spans="1:17" s="154" customFormat="1" ht="12">
      <c r="A27" s="486"/>
      <c r="B27" s="487"/>
      <c r="C27" s="488"/>
      <c r="D27" s="158"/>
      <c r="E27" s="159"/>
      <c r="F27" s="159"/>
      <c r="G27" s="159"/>
      <c r="H27" s="159"/>
      <c r="I27" s="160"/>
      <c r="J27" s="45"/>
      <c r="K27" s="46"/>
      <c r="L27" s="46"/>
      <c r="M27" s="46"/>
      <c r="N27" s="46"/>
      <c r="O27" s="46"/>
      <c r="P27" s="211">
        <f t="shared" si="0"/>
        <v>0</v>
      </c>
      <c r="Q27" s="246">
        <f t="shared" si="1"/>
        <v>0</v>
      </c>
    </row>
    <row r="28" spans="1:17" s="154" customFormat="1" ht="12">
      <c r="A28" s="486"/>
      <c r="B28" s="487"/>
      <c r="C28" s="488"/>
      <c r="D28" s="158"/>
      <c r="E28" s="159"/>
      <c r="F28" s="159"/>
      <c r="G28" s="159"/>
      <c r="H28" s="159"/>
      <c r="I28" s="160"/>
      <c r="J28" s="45"/>
      <c r="K28" s="46"/>
      <c r="L28" s="46"/>
      <c r="M28" s="46"/>
      <c r="N28" s="46"/>
      <c r="O28" s="46"/>
      <c r="P28" s="211">
        <f t="shared" si="0"/>
        <v>0</v>
      </c>
      <c r="Q28" s="246">
        <f t="shared" si="1"/>
        <v>0</v>
      </c>
    </row>
    <row r="29" spans="1:17" s="154" customFormat="1" ht="12">
      <c r="A29" s="486"/>
      <c r="B29" s="487"/>
      <c r="C29" s="488"/>
      <c r="D29" s="158"/>
      <c r="E29" s="159"/>
      <c r="F29" s="159"/>
      <c r="G29" s="159"/>
      <c r="H29" s="159"/>
      <c r="I29" s="160"/>
      <c r="J29" s="45"/>
      <c r="K29" s="46"/>
      <c r="L29" s="46"/>
      <c r="M29" s="46"/>
      <c r="N29" s="46"/>
      <c r="O29" s="46"/>
      <c r="P29" s="211">
        <f t="shared" si="0"/>
        <v>0</v>
      </c>
      <c r="Q29" s="246">
        <f t="shared" si="1"/>
        <v>0</v>
      </c>
    </row>
    <row r="30" spans="1:17" s="154" customFormat="1" ht="12">
      <c r="A30" s="486"/>
      <c r="B30" s="487"/>
      <c r="C30" s="488"/>
      <c r="D30" s="158"/>
      <c r="E30" s="159"/>
      <c r="F30" s="159"/>
      <c r="G30" s="159"/>
      <c r="H30" s="159"/>
      <c r="I30" s="160"/>
      <c r="J30" s="45"/>
      <c r="K30" s="46"/>
      <c r="L30" s="46"/>
      <c r="M30" s="46"/>
      <c r="N30" s="46"/>
      <c r="O30" s="46"/>
      <c r="P30" s="211">
        <f t="shared" si="0"/>
        <v>0</v>
      </c>
      <c r="Q30" s="246">
        <f t="shared" si="1"/>
        <v>0</v>
      </c>
    </row>
    <row r="31" spans="1:17" s="154" customFormat="1" ht="12">
      <c r="A31" s="486"/>
      <c r="B31" s="487"/>
      <c r="C31" s="488"/>
      <c r="D31" s="158"/>
      <c r="E31" s="159"/>
      <c r="F31" s="159"/>
      <c r="G31" s="159"/>
      <c r="H31" s="159"/>
      <c r="I31" s="160"/>
      <c r="J31" s="45"/>
      <c r="K31" s="46"/>
      <c r="L31" s="46"/>
      <c r="M31" s="46"/>
      <c r="N31" s="46"/>
      <c r="O31" s="46"/>
      <c r="P31" s="211">
        <f t="shared" si="0"/>
        <v>0</v>
      </c>
      <c r="Q31" s="246">
        <f t="shared" si="1"/>
        <v>0</v>
      </c>
    </row>
    <row r="32" spans="1:17" s="154" customFormat="1" ht="12">
      <c r="A32" s="486"/>
      <c r="B32" s="487"/>
      <c r="C32" s="488"/>
      <c r="D32" s="158"/>
      <c r="E32" s="159"/>
      <c r="F32" s="159"/>
      <c r="G32" s="159"/>
      <c r="H32" s="159"/>
      <c r="I32" s="160"/>
      <c r="J32" s="45"/>
      <c r="K32" s="46"/>
      <c r="L32" s="46"/>
      <c r="M32" s="46"/>
      <c r="N32" s="46"/>
      <c r="O32" s="46"/>
      <c r="P32" s="211">
        <f t="shared" si="0"/>
        <v>0</v>
      </c>
      <c r="Q32" s="246">
        <f t="shared" si="1"/>
        <v>0</v>
      </c>
    </row>
    <row r="33" spans="1:17" s="154" customFormat="1" ht="12">
      <c r="A33" s="486"/>
      <c r="B33" s="487"/>
      <c r="C33" s="488"/>
      <c r="D33" s="158"/>
      <c r="E33" s="159"/>
      <c r="F33" s="159"/>
      <c r="G33" s="159"/>
      <c r="H33" s="159"/>
      <c r="I33" s="160"/>
      <c r="J33" s="45"/>
      <c r="K33" s="46"/>
      <c r="L33" s="46"/>
      <c r="M33" s="46"/>
      <c r="N33" s="46"/>
      <c r="O33" s="46"/>
      <c r="P33" s="211">
        <f t="shared" si="0"/>
        <v>0</v>
      </c>
      <c r="Q33" s="246">
        <f t="shared" si="1"/>
        <v>0</v>
      </c>
    </row>
    <row r="34" spans="1:17" s="154" customFormat="1" ht="12">
      <c r="A34" s="486"/>
      <c r="B34" s="487"/>
      <c r="C34" s="488"/>
      <c r="D34" s="158"/>
      <c r="E34" s="159"/>
      <c r="F34" s="159"/>
      <c r="G34" s="159"/>
      <c r="H34" s="159"/>
      <c r="I34" s="160"/>
      <c r="J34" s="45"/>
      <c r="K34" s="46"/>
      <c r="L34" s="46"/>
      <c r="M34" s="46"/>
      <c r="N34" s="46"/>
      <c r="O34" s="46"/>
      <c r="P34" s="211">
        <f t="shared" si="0"/>
        <v>0</v>
      </c>
      <c r="Q34" s="246">
        <f t="shared" si="1"/>
        <v>0</v>
      </c>
    </row>
    <row r="35" spans="1:17" s="154" customFormat="1" ht="12">
      <c r="A35" s="486"/>
      <c r="B35" s="487"/>
      <c r="C35" s="488"/>
      <c r="D35" s="158"/>
      <c r="E35" s="159"/>
      <c r="F35" s="159"/>
      <c r="G35" s="159"/>
      <c r="H35" s="159"/>
      <c r="I35" s="160"/>
      <c r="J35" s="45"/>
      <c r="K35" s="46"/>
      <c r="L35" s="46"/>
      <c r="M35" s="46"/>
      <c r="N35" s="46"/>
      <c r="O35" s="46"/>
      <c r="P35" s="211">
        <f t="shared" si="0"/>
        <v>0</v>
      </c>
      <c r="Q35" s="246">
        <f t="shared" si="1"/>
        <v>0</v>
      </c>
    </row>
    <row r="36" spans="1:17" s="154" customFormat="1" ht="12">
      <c r="A36" s="486"/>
      <c r="B36" s="487"/>
      <c r="C36" s="488"/>
      <c r="D36" s="158"/>
      <c r="E36" s="159"/>
      <c r="F36" s="159"/>
      <c r="G36" s="159"/>
      <c r="H36" s="159"/>
      <c r="I36" s="160"/>
      <c r="J36" s="45"/>
      <c r="K36" s="46"/>
      <c r="L36" s="46"/>
      <c r="M36" s="46"/>
      <c r="N36" s="46"/>
      <c r="O36" s="46"/>
      <c r="P36" s="211">
        <f t="shared" si="0"/>
        <v>0</v>
      </c>
      <c r="Q36" s="246">
        <f t="shared" si="1"/>
        <v>0</v>
      </c>
    </row>
    <row r="37" spans="1:17" s="154" customFormat="1" ht="12">
      <c r="A37" s="486"/>
      <c r="B37" s="487"/>
      <c r="C37" s="488"/>
      <c r="D37" s="158"/>
      <c r="E37" s="159"/>
      <c r="F37" s="159"/>
      <c r="G37" s="159"/>
      <c r="H37" s="159"/>
      <c r="I37" s="160"/>
      <c r="J37" s="45"/>
      <c r="K37" s="46"/>
      <c r="L37" s="46"/>
      <c r="M37" s="46"/>
      <c r="N37" s="46"/>
      <c r="O37" s="46"/>
      <c r="P37" s="211">
        <f t="shared" si="0"/>
        <v>0</v>
      </c>
      <c r="Q37" s="246">
        <f t="shared" si="1"/>
        <v>0</v>
      </c>
    </row>
    <row r="38" spans="1:17" s="154" customFormat="1" ht="12">
      <c r="A38" s="486"/>
      <c r="B38" s="487"/>
      <c r="C38" s="488"/>
      <c r="D38" s="158"/>
      <c r="E38" s="159"/>
      <c r="F38" s="159"/>
      <c r="G38" s="159"/>
      <c r="H38" s="159"/>
      <c r="I38" s="160"/>
      <c r="J38" s="45"/>
      <c r="K38" s="46"/>
      <c r="L38" s="46"/>
      <c r="M38" s="46"/>
      <c r="N38" s="46"/>
      <c r="O38" s="46"/>
      <c r="P38" s="211">
        <f t="shared" si="0"/>
        <v>0</v>
      </c>
      <c r="Q38" s="246">
        <f t="shared" si="1"/>
        <v>0</v>
      </c>
    </row>
    <row r="39" spans="1:17" s="154" customFormat="1" ht="12">
      <c r="A39" s="486"/>
      <c r="B39" s="487"/>
      <c r="C39" s="488"/>
      <c r="D39" s="158"/>
      <c r="E39" s="159"/>
      <c r="F39" s="159"/>
      <c r="G39" s="159"/>
      <c r="H39" s="159"/>
      <c r="I39" s="160"/>
      <c r="J39" s="45"/>
      <c r="K39" s="46"/>
      <c r="L39" s="46"/>
      <c r="M39" s="46"/>
      <c r="N39" s="46"/>
      <c r="O39" s="46"/>
      <c r="P39" s="211">
        <f t="shared" si="0"/>
        <v>0</v>
      </c>
      <c r="Q39" s="246">
        <f t="shared" si="1"/>
        <v>0</v>
      </c>
    </row>
    <row r="40" spans="1:17" s="154" customFormat="1" ht="12">
      <c r="A40" s="486"/>
      <c r="B40" s="487"/>
      <c r="C40" s="488"/>
      <c r="D40" s="158"/>
      <c r="E40" s="159"/>
      <c r="F40" s="159"/>
      <c r="G40" s="159"/>
      <c r="H40" s="159"/>
      <c r="I40" s="160"/>
      <c r="J40" s="45"/>
      <c r="K40" s="46"/>
      <c r="L40" s="46"/>
      <c r="M40" s="46"/>
      <c r="N40" s="46"/>
      <c r="O40" s="46"/>
      <c r="P40" s="211">
        <f t="shared" si="0"/>
        <v>0</v>
      </c>
      <c r="Q40" s="246">
        <f t="shared" si="1"/>
        <v>0</v>
      </c>
    </row>
    <row r="41" spans="1:17" s="154" customFormat="1" ht="12">
      <c r="A41" s="486"/>
      <c r="B41" s="487"/>
      <c r="C41" s="488"/>
      <c r="D41" s="158"/>
      <c r="E41" s="159"/>
      <c r="F41" s="159"/>
      <c r="G41" s="159"/>
      <c r="H41" s="159"/>
      <c r="I41" s="160"/>
      <c r="J41" s="45"/>
      <c r="K41" s="46"/>
      <c r="L41" s="46"/>
      <c r="M41" s="46"/>
      <c r="N41" s="46"/>
      <c r="O41" s="46"/>
      <c r="P41" s="211">
        <f t="shared" si="0"/>
        <v>0</v>
      </c>
      <c r="Q41" s="246">
        <f t="shared" si="1"/>
        <v>0</v>
      </c>
    </row>
    <row r="42" spans="1:17" s="154" customFormat="1" ht="12">
      <c r="A42" s="486"/>
      <c r="B42" s="487"/>
      <c r="C42" s="488"/>
      <c r="D42" s="158"/>
      <c r="E42" s="159"/>
      <c r="F42" s="159"/>
      <c r="G42" s="159"/>
      <c r="H42" s="159"/>
      <c r="I42" s="160"/>
      <c r="J42" s="45"/>
      <c r="K42" s="46"/>
      <c r="L42" s="46"/>
      <c r="M42" s="46"/>
      <c r="N42" s="46"/>
      <c r="O42" s="46"/>
      <c r="P42" s="211">
        <f t="shared" si="0"/>
        <v>0</v>
      </c>
      <c r="Q42" s="246">
        <f t="shared" si="1"/>
        <v>0</v>
      </c>
    </row>
    <row r="43" spans="1:17" s="154" customFormat="1" ht="12">
      <c r="A43" s="486"/>
      <c r="B43" s="487"/>
      <c r="C43" s="488"/>
      <c r="D43" s="158"/>
      <c r="E43" s="159"/>
      <c r="F43" s="159"/>
      <c r="G43" s="159"/>
      <c r="H43" s="159"/>
      <c r="I43" s="160"/>
      <c r="J43" s="45"/>
      <c r="K43" s="46"/>
      <c r="L43" s="46"/>
      <c r="M43" s="46"/>
      <c r="N43" s="46"/>
      <c r="O43" s="46"/>
      <c r="P43" s="211">
        <f t="shared" si="0"/>
        <v>0</v>
      </c>
      <c r="Q43" s="246">
        <f t="shared" si="1"/>
        <v>0</v>
      </c>
    </row>
    <row r="44" spans="1:17" s="154" customFormat="1" ht="12">
      <c r="A44" s="486"/>
      <c r="B44" s="487"/>
      <c r="C44" s="488"/>
      <c r="D44" s="158"/>
      <c r="E44" s="159"/>
      <c r="F44" s="159"/>
      <c r="G44" s="159"/>
      <c r="H44" s="159"/>
      <c r="I44" s="160"/>
      <c r="J44" s="45"/>
      <c r="K44" s="46"/>
      <c r="L44" s="46"/>
      <c r="M44" s="46"/>
      <c r="N44" s="46"/>
      <c r="O44" s="46"/>
      <c r="P44" s="211">
        <f t="shared" si="0"/>
        <v>0</v>
      </c>
      <c r="Q44" s="246">
        <f t="shared" si="1"/>
        <v>0</v>
      </c>
    </row>
    <row r="45" spans="1:17" s="154" customFormat="1" ht="12">
      <c r="A45" s="486"/>
      <c r="B45" s="487"/>
      <c r="C45" s="488"/>
      <c r="D45" s="158"/>
      <c r="E45" s="159"/>
      <c r="F45" s="159"/>
      <c r="G45" s="159"/>
      <c r="H45" s="159"/>
      <c r="I45" s="160"/>
      <c r="J45" s="45"/>
      <c r="K45" s="46"/>
      <c r="L45" s="46"/>
      <c r="M45" s="46"/>
      <c r="N45" s="46"/>
      <c r="O45" s="46"/>
      <c r="P45" s="211">
        <f t="shared" si="0"/>
        <v>0</v>
      </c>
      <c r="Q45" s="246">
        <f t="shared" si="1"/>
        <v>0</v>
      </c>
    </row>
    <row r="46" spans="1:17" s="154" customFormat="1" ht="12">
      <c r="A46" s="486"/>
      <c r="B46" s="487"/>
      <c r="C46" s="488"/>
      <c r="D46" s="158"/>
      <c r="E46" s="159"/>
      <c r="F46" s="159"/>
      <c r="G46" s="159"/>
      <c r="H46" s="159"/>
      <c r="I46" s="160"/>
      <c r="J46" s="45"/>
      <c r="K46" s="46"/>
      <c r="L46" s="46"/>
      <c r="M46" s="46"/>
      <c r="N46" s="46"/>
      <c r="O46" s="46"/>
      <c r="P46" s="211">
        <f t="shared" si="0"/>
        <v>0</v>
      </c>
      <c r="Q46" s="246">
        <f t="shared" si="1"/>
        <v>0</v>
      </c>
    </row>
    <row r="47" spans="1:17" s="154" customFormat="1" ht="12">
      <c r="A47" s="486"/>
      <c r="B47" s="487"/>
      <c r="C47" s="488"/>
      <c r="D47" s="158"/>
      <c r="E47" s="159"/>
      <c r="F47" s="159"/>
      <c r="G47" s="159"/>
      <c r="H47" s="159"/>
      <c r="I47" s="160"/>
      <c r="J47" s="45"/>
      <c r="K47" s="46"/>
      <c r="L47" s="46"/>
      <c r="M47" s="46"/>
      <c r="N47" s="46"/>
      <c r="O47" s="46"/>
      <c r="P47" s="211">
        <f t="shared" si="0"/>
        <v>0</v>
      </c>
      <c r="Q47" s="246">
        <f t="shared" si="1"/>
        <v>0</v>
      </c>
    </row>
    <row r="48" spans="1:17" s="154" customFormat="1" ht="12">
      <c r="A48" s="486"/>
      <c r="B48" s="487"/>
      <c r="C48" s="488"/>
      <c r="D48" s="158"/>
      <c r="E48" s="159"/>
      <c r="F48" s="159"/>
      <c r="G48" s="159"/>
      <c r="H48" s="159"/>
      <c r="I48" s="160"/>
      <c r="J48" s="45"/>
      <c r="K48" s="46"/>
      <c r="L48" s="46"/>
      <c r="M48" s="46"/>
      <c r="N48" s="46"/>
      <c r="O48" s="46"/>
      <c r="P48" s="211">
        <f t="shared" si="0"/>
        <v>0</v>
      </c>
      <c r="Q48" s="246">
        <f t="shared" si="1"/>
        <v>0</v>
      </c>
    </row>
    <row r="49" spans="1:17" s="154" customFormat="1" ht="12">
      <c r="A49" s="486"/>
      <c r="B49" s="487"/>
      <c r="C49" s="488"/>
      <c r="D49" s="158"/>
      <c r="E49" s="159"/>
      <c r="F49" s="159"/>
      <c r="G49" s="159"/>
      <c r="H49" s="159"/>
      <c r="I49" s="160"/>
      <c r="J49" s="45"/>
      <c r="K49" s="46"/>
      <c r="L49" s="46"/>
      <c r="M49" s="46"/>
      <c r="N49" s="46"/>
      <c r="O49" s="46"/>
      <c r="P49" s="211">
        <f t="shared" si="0"/>
        <v>0</v>
      </c>
      <c r="Q49" s="246">
        <f t="shared" si="1"/>
        <v>0</v>
      </c>
    </row>
    <row r="50" spans="1:17" s="154" customFormat="1" ht="12">
      <c r="A50" s="486"/>
      <c r="B50" s="487"/>
      <c r="C50" s="488"/>
      <c r="D50" s="158"/>
      <c r="E50" s="159"/>
      <c r="F50" s="159"/>
      <c r="G50" s="159"/>
      <c r="H50" s="159"/>
      <c r="I50" s="160"/>
      <c r="J50" s="45"/>
      <c r="K50" s="46"/>
      <c r="L50" s="46"/>
      <c r="M50" s="46"/>
      <c r="N50" s="46"/>
      <c r="O50" s="46"/>
      <c r="P50" s="211">
        <f t="shared" si="0"/>
        <v>0</v>
      </c>
      <c r="Q50" s="246">
        <f t="shared" si="1"/>
        <v>0</v>
      </c>
    </row>
    <row r="51" spans="1:17" s="154" customFormat="1" ht="12">
      <c r="A51" s="486"/>
      <c r="B51" s="487"/>
      <c r="C51" s="488"/>
      <c r="D51" s="158"/>
      <c r="E51" s="159"/>
      <c r="F51" s="159"/>
      <c r="G51" s="159"/>
      <c r="H51" s="159"/>
      <c r="I51" s="160"/>
      <c r="J51" s="45"/>
      <c r="K51" s="46"/>
      <c r="L51" s="46"/>
      <c r="M51" s="46"/>
      <c r="N51" s="46"/>
      <c r="O51" s="46"/>
      <c r="P51" s="211">
        <f t="shared" si="0"/>
        <v>0</v>
      </c>
      <c r="Q51" s="246">
        <f t="shared" si="1"/>
        <v>0</v>
      </c>
    </row>
    <row r="52" spans="1:17" s="154" customFormat="1" ht="12">
      <c r="A52" s="486"/>
      <c r="B52" s="487"/>
      <c r="C52" s="488"/>
      <c r="D52" s="158"/>
      <c r="E52" s="159"/>
      <c r="F52" s="159"/>
      <c r="G52" s="159"/>
      <c r="H52" s="159"/>
      <c r="I52" s="160"/>
      <c r="J52" s="45"/>
      <c r="K52" s="46"/>
      <c r="L52" s="46"/>
      <c r="M52" s="46"/>
      <c r="N52" s="46"/>
      <c r="O52" s="46"/>
      <c r="P52" s="211">
        <f t="shared" si="0"/>
        <v>0</v>
      </c>
      <c r="Q52" s="246">
        <f t="shared" si="1"/>
        <v>0</v>
      </c>
    </row>
    <row r="53" spans="1:17" s="154" customFormat="1" ht="12">
      <c r="A53" s="486"/>
      <c r="B53" s="487"/>
      <c r="C53" s="488"/>
      <c r="D53" s="158"/>
      <c r="E53" s="159"/>
      <c r="F53" s="159"/>
      <c r="G53" s="159"/>
      <c r="H53" s="159"/>
      <c r="I53" s="160"/>
      <c r="J53" s="45"/>
      <c r="K53" s="46"/>
      <c r="L53" s="46"/>
      <c r="M53" s="46"/>
      <c r="N53" s="46"/>
      <c r="O53" s="46"/>
      <c r="P53" s="211">
        <f t="shared" si="0"/>
        <v>0</v>
      </c>
      <c r="Q53" s="246">
        <f t="shared" si="1"/>
        <v>0</v>
      </c>
    </row>
    <row r="54" spans="1:17" s="154" customFormat="1" ht="12">
      <c r="A54" s="486"/>
      <c r="B54" s="487"/>
      <c r="C54" s="488"/>
      <c r="D54" s="158"/>
      <c r="E54" s="159"/>
      <c r="F54" s="159"/>
      <c r="G54" s="159"/>
      <c r="H54" s="159"/>
      <c r="I54" s="160"/>
      <c r="J54" s="45"/>
      <c r="K54" s="46"/>
      <c r="L54" s="46"/>
      <c r="M54" s="46"/>
      <c r="N54" s="46"/>
      <c r="O54" s="46"/>
      <c r="P54" s="211">
        <f t="shared" si="0"/>
        <v>0</v>
      </c>
      <c r="Q54" s="246">
        <f t="shared" si="1"/>
        <v>0</v>
      </c>
    </row>
    <row r="55" spans="1:17" s="154" customFormat="1" ht="12">
      <c r="A55" s="486"/>
      <c r="B55" s="487"/>
      <c r="C55" s="488"/>
      <c r="D55" s="158"/>
      <c r="E55" s="159"/>
      <c r="F55" s="159"/>
      <c r="G55" s="159"/>
      <c r="H55" s="159"/>
      <c r="I55" s="160"/>
      <c r="J55" s="45"/>
      <c r="K55" s="46"/>
      <c r="L55" s="46"/>
      <c r="M55" s="46"/>
      <c r="N55" s="46"/>
      <c r="O55" s="46"/>
      <c r="P55" s="211">
        <f t="shared" si="0"/>
        <v>0</v>
      </c>
      <c r="Q55" s="246">
        <f t="shared" si="1"/>
        <v>0</v>
      </c>
    </row>
    <row r="56" spans="1:17" s="154" customFormat="1" ht="12">
      <c r="A56" s="486"/>
      <c r="B56" s="487"/>
      <c r="C56" s="488"/>
      <c r="D56" s="158"/>
      <c r="E56" s="159"/>
      <c r="F56" s="159"/>
      <c r="G56" s="159"/>
      <c r="H56" s="159"/>
      <c r="I56" s="160"/>
      <c r="J56" s="45"/>
      <c r="K56" s="46"/>
      <c r="L56" s="46"/>
      <c r="M56" s="46"/>
      <c r="N56" s="46"/>
      <c r="O56" s="46"/>
      <c r="P56" s="211">
        <f aca="true" t="shared" si="2" ref="P56:P74">$J$24:$J$74+$K$24:$K$74+$L$24:$L$74+$M$24:$M$74+$N$24:$N$74+$O$24:$O$74</f>
        <v>0</v>
      </c>
      <c r="Q56" s="246">
        <f aca="true" t="shared" si="3" ref="Q56:Q74">($D$24:$D$74*$J$24:$J$74+$E$24:$E$74*$K$24:$K$74+$F$24:$F$74*$L$24:$L$74+$G$24:$G$74*$M$24:$M$74+$H$24:$H$74*$N$24:$N$74+$I$24:$I$74*$O$24:$O$74)/12</f>
        <v>0</v>
      </c>
    </row>
    <row r="57" spans="1:17" s="154" customFormat="1" ht="12">
      <c r="A57" s="486"/>
      <c r="B57" s="487"/>
      <c r="C57" s="488"/>
      <c r="D57" s="158"/>
      <c r="E57" s="159"/>
      <c r="F57" s="159"/>
      <c r="G57" s="159"/>
      <c r="H57" s="159"/>
      <c r="I57" s="160"/>
      <c r="J57" s="45"/>
      <c r="K57" s="46"/>
      <c r="L57" s="46"/>
      <c r="M57" s="46"/>
      <c r="N57" s="46"/>
      <c r="O57" s="46"/>
      <c r="P57" s="211">
        <f t="shared" si="2"/>
        <v>0</v>
      </c>
      <c r="Q57" s="246">
        <f t="shared" si="3"/>
        <v>0</v>
      </c>
    </row>
    <row r="58" spans="1:17" s="154" customFormat="1" ht="12">
      <c r="A58" s="486"/>
      <c r="B58" s="487"/>
      <c r="C58" s="488"/>
      <c r="D58" s="158"/>
      <c r="E58" s="159"/>
      <c r="F58" s="159"/>
      <c r="G58" s="159"/>
      <c r="H58" s="159"/>
      <c r="I58" s="160"/>
      <c r="J58" s="45"/>
      <c r="K58" s="46"/>
      <c r="L58" s="46"/>
      <c r="M58" s="46"/>
      <c r="N58" s="46"/>
      <c r="O58" s="46"/>
      <c r="P58" s="211">
        <f t="shared" si="2"/>
        <v>0</v>
      </c>
      <c r="Q58" s="246">
        <f t="shared" si="3"/>
        <v>0</v>
      </c>
    </row>
    <row r="59" spans="1:17" s="154" customFormat="1" ht="12">
      <c r="A59" s="486"/>
      <c r="B59" s="487"/>
      <c r="C59" s="488"/>
      <c r="D59" s="158"/>
      <c r="E59" s="159"/>
      <c r="F59" s="159"/>
      <c r="G59" s="159"/>
      <c r="H59" s="159"/>
      <c r="I59" s="160"/>
      <c r="J59" s="45"/>
      <c r="K59" s="46"/>
      <c r="L59" s="46"/>
      <c r="M59" s="46"/>
      <c r="N59" s="46"/>
      <c r="O59" s="46"/>
      <c r="P59" s="211">
        <f t="shared" si="2"/>
        <v>0</v>
      </c>
      <c r="Q59" s="246">
        <f t="shared" si="3"/>
        <v>0</v>
      </c>
    </row>
    <row r="60" spans="1:17" s="154" customFormat="1" ht="12">
      <c r="A60" s="713"/>
      <c r="B60" s="714"/>
      <c r="C60" s="715"/>
      <c r="D60" s="158"/>
      <c r="E60" s="159"/>
      <c r="F60" s="159"/>
      <c r="G60" s="159"/>
      <c r="H60" s="159"/>
      <c r="I60" s="160"/>
      <c r="J60" s="45"/>
      <c r="K60" s="46"/>
      <c r="L60" s="46"/>
      <c r="M60" s="46"/>
      <c r="N60" s="46"/>
      <c r="O60" s="46"/>
      <c r="P60" s="211">
        <f t="shared" si="2"/>
        <v>0</v>
      </c>
      <c r="Q60" s="246">
        <f t="shared" si="3"/>
        <v>0</v>
      </c>
    </row>
    <row r="61" spans="1:17" s="154" customFormat="1" ht="12">
      <c r="A61" s="486"/>
      <c r="B61" s="487"/>
      <c r="C61" s="488"/>
      <c r="D61" s="158"/>
      <c r="E61" s="159"/>
      <c r="F61" s="159"/>
      <c r="G61" s="159"/>
      <c r="H61" s="159"/>
      <c r="I61" s="160"/>
      <c r="J61" s="45"/>
      <c r="K61" s="46"/>
      <c r="L61" s="46"/>
      <c r="M61" s="46"/>
      <c r="N61" s="46"/>
      <c r="O61" s="46"/>
      <c r="P61" s="211">
        <f t="shared" si="2"/>
        <v>0</v>
      </c>
      <c r="Q61" s="246">
        <f t="shared" si="3"/>
        <v>0</v>
      </c>
    </row>
    <row r="62" spans="1:17" s="154" customFormat="1" ht="12">
      <c r="A62" s="486"/>
      <c r="B62" s="487"/>
      <c r="C62" s="488"/>
      <c r="D62" s="158"/>
      <c r="E62" s="159"/>
      <c r="F62" s="159"/>
      <c r="G62" s="159"/>
      <c r="H62" s="159"/>
      <c r="I62" s="160"/>
      <c r="J62" s="45"/>
      <c r="K62" s="46"/>
      <c r="L62" s="46"/>
      <c r="M62" s="46"/>
      <c r="N62" s="46"/>
      <c r="O62" s="46"/>
      <c r="P62" s="211">
        <f t="shared" si="2"/>
        <v>0</v>
      </c>
      <c r="Q62" s="246">
        <f t="shared" si="3"/>
        <v>0</v>
      </c>
    </row>
    <row r="63" spans="1:17" s="154" customFormat="1" ht="12">
      <c r="A63" s="486"/>
      <c r="B63" s="487"/>
      <c r="C63" s="488"/>
      <c r="D63" s="158"/>
      <c r="E63" s="159"/>
      <c r="F63" s="159"/>
      <c r="G63" s="159"/>
      <c r="H63" s="159"/>
      <c r="I63" s="160"/>
      <c r="J63" s="45"/>
      <c r="K63" s="46"/>
      <c r="L63" s="46"/>
      <c r="M63" s="46"/>
      <c r="N63" s="46"/>
      <c r="O63" s="46"/>
      <c r="P63" s="211">
        <f t="shared" si="2"/>
        <v>0</v>
      </c>
      <c r="Q63" s="246">
        <f t="shared" si="3"/>
        <v>0</v>
      </c>
    </row>
    <row r="64" spans="1:17" s="154" customFormat="1" ht="12">
      <c r="A64" s="486"/>
      <c r="B64" s="487"/>
      <c r="C64" s="488"/>
      <c r="D64" s="158"/>
      <c r="E64" s="159"/>
      <c r="F64" s="159"/>
      <c r="G64" s="159"/>
      <c r="H64" s="159"/>
      <c r="I64" s="160"/>
      <c r="J64" s="45"/>
      <c r="K64" s="46"/>
      <c r="L64" s="46"/>
      <c r="M64" s="46"/>
      <c r="N64" s="46"/>
      <c r="O64" s="46"/>
      <c r="P64" s="211">
        <f t="shared" si="2"/>
        <v>0</v>
      </c>
      <c r="Q64" s="246">
        <f t="shared" si="3"/>
        <v>0</v>
      </c>
    </row>
    <row r="65" spans="1:17" s="154" customFormat="1" ht="12">
      <c r="A65" s="486"/>
      <c r="B65" s="487"/>
      <c r="C65" s="488"/>
      <c r="D65" s="158"/>
      <c r="E65" s="159"/>
      <c r="F65" s="159"/>
      <c r="G65" s="159"/>
      <c r="H65" s="159"/>
      <c r="I65" s="160"/>
      <c r="J65" s="45"/>
      <c r="K65" s="46"/>
      <c r="L65" s="46"/>
      <c r="M65" s="46"/>
      <c r="N65" s="46"/>
      <c r="O65" s="46"/>
      <c r="P65" s="211">
        <f t="shared" si="2"/>
        <v>0</v>
      </c>
      <c r="Q65" s="246">
        <f t="shared" si="3"/>
        <v>0</v>
      </c>
    </row>
    <row r="66" spans="1:17" s="154" customFormat="1" ht="12">
      <c r="A66" s="486"/>
      <c r="B66" s="487"/>
      <c r="C66" s="488"/>
      <c r="D66" s="158"/>
      <c r="E66" s="159"/>
      <c r="F66" s="159"/>
      <c r="G66" s="159"/>
      <c r="H66" s="159"/>
      <c r="I66" s="160"/>
      <c r="J66" s="45"/>
      <c r="K66" s="46"/>
      <c r="L66" s="46"/>
      <c r="M66" s="46"/>
      <c r="N66" s="46"/>
      <c r="O66" s="46"/>
      <c r="P66" s="211">
        <f t="shared" si="2"/>
        <v>0</v>
      </c>
      <c r="Q66" s="246">
        <f t="shared" si="3"/>
        <v>0</v>
      </c>
    </row>
    <row r="67" spans="1:17" s="154" customFormat="1" ht="12">
      <c r="A67" s="486"/>
      <c r="B67" s="487"/>
      <c r="C67" s="488"/>
      <c r="D67" s="158"/>
      <c r="E67" s="159"/>
      <c r="F67" s="159"/>
      <c r="G67" s="159"/>
      <c r="H67" s="159"/>
      <c r="I67" s="160"/>
      <c r="J67" s="45"/>
      <c r="K67" s="46"/>
      <c r="L67" s="46"/>
      <c r="M67" s="46"/>
      <c r="N67" s="46"/>
      <c r="O67" s="46"/>
      <c r="P67" s="211">
        <f t="shared" si="2"/>
        <v>0</v>
      </c>
      <c r="Q67" s="246">
        <f t="shared" si="3"/>
        <v>0</v>
      </c>
    </row>
    <row r="68" spans="1:24" ht="12">
      <c r="A68" s="486"/>
      <c r="B68" s="487"/>
      <c r="C68" s="488"/>
      <c r="D68" s="158"/>
      <c r="E68" s="159"/>
      <c r="F68" s="159"/>
      <c r="G68" s="159"/>
      <c r="H68" s="159"/>
      <c r="I68" s="160"/>
      <c r="J68" s="45"/>
      <c r="K68" s="46"/>
      <c r="L68" s="46"/>
      <c r="M68" s="46"/>
      <c r="N68" s="46"/>
      <c r="O68" s="46"/>
      <c r="P68" s="211">
        <f t="shared" si="2"/>
        <v>0</v>
      </c>
      <c r="Q68" s="246">
        <f t="shared" si="3"/>
        <v>0</v>
      </c>
      <c r="R68" s="154"/>
      <c r="S68" s="154"/>
      <c r="T68" s="154"/>
      <c r="U68" s="154"/>
      <c r="V68" s="154"/>
      <c r="W68" s="154"/>
      <c r="X68" s="154"/>
    </row>
    <row r="69" spans="1:24" ht="12">
      <c r="A69" s="486"/>
      <c r="B69" s="487"/>
      <c r="C69" s="488"/>
      <c r="D69" s="158"/>
      <c r="E69" s="159"/>
      <c r="F69" s="159"/>
      <c r="G69" s="159"/>
      <c r="H69" s="159"/>
      <c r="I69" s="160"/>
      <c r="J69" s="45"/>
      <c r="K69" s="46"/>
      <c r="L69" s="46"/>
      <c r="M69" s="46"/>
      <c r="N69" s="46"/>
      <c r="O69" s="46"/>
      <c r="P69" s="211">
        <f t="shared" si="2"/>
        <v>0</v>
      </c>
      <c r="Q69" s="246">
        <f t="shared" si="3"/>
        <v>0</v>
      </c>
      <c r="R69" s="154"/>
      <c r="S69" s="154"/>
      <c r="T69" s="154"/>
      <c r="U69" s="154"/>
      <c r="V69" s="154"/>
      <c r="W69" s="154"/>
      <c r="X69" s="154"/>
    </row>
    <row r="70" spans="1:24" ht="12">
      <c r="A70" s="489"/>
      <c r="B70" s="490"/>
      <c r="C70" s="491"/>
      <c r="D70" s="158"/>
      <c r="E70" s="159"/>
      <c r="F70" s="159"/>
      <c r="G70" s="159"/>
      <c r="H70" s="159"/>
      <c r="I70" s="160"/>
      <c r="J70" s="45"/>
      <c r="K70" s="46"/>
      <c r="L70" s="46"/>
      <c r="M70" s="46"/>
      <c r="N70" s="46"/>
      <c r="O70" s="46"/>
      <c r="P70" s="211">
        <f t="shared" si="2"/>
        <v>0</v>
      </c>
      <c r="Q70" s="246">
        <f t="shared" si="3"/>
        <v>0</v>
      </c>
      <c r="R70" s="154"/>
      <c r="S70" s="154"/>
      <c r="T70" s="154"/>
      <c r="U70" s="154"/>
      <c r="V70" s="154"/>
      <c r="W70" s="154"/>
      <c r="X70" s="154"/>
    </row>
    <row r="71" spans="1:24" ht="12">
      <c r="A71" s="489"/>
      <c r="B71" s="490"/>
      <c r="C71" s="491"/>
      <c r="D71" s="158"/>
      <c r="E71" s="159"/>
      <c r="F71" s="159"/>
      <c r="G71" s="159"/>
      <c r="H71" s="159"/>
      <c r="I71" s="160"/>
      <c r="J71" s="45"/>
      <c r="K71" s="46"/>
      <c r="L71" s="46"/>
      <c r="M71" s="46"/>
      <c r="N71" s="46"/>
      <c r="O71" s="46"/>
      <c r="P71" s="211">
        <f t="shared" si="2"/>
        <v>0</v>
      </c>
      <c r="Q71" s="246">
        <f t="shared" si="3"/>
        <v>0</v>
      </c>
      <c r="R71" s="154"/>
      <c r="S71" s="154"/>
      <c r="T71" s="154"/>
      <c r="U71" s="154"/>
      <c r="V71" s="154"/>
      <c r="W71" s="154"/>
      <c r="X71" s="154"/>
    </row>
    <row r="72" spans="1:24" ht="12">
      <c r="A72" s="489"/>
      <c r="B72" s="490"/>
      <c r="C72" s="491"/>
      <c r="D72" s="158"/>
      <c r="E72" s="159"/>
      <c r="F72" s="159"/>
      <c r="G72" s="159"/>
      <c r="H72" s="159"/>
      <c r="I72" s="160"/>
      <c r="J72" s="45"/>
      <c r="K72" s="46"/>
      <c r="L72" s="46"/>
      <c r="M72" s="46"/>
      <c r="N72" s="46"/>
      <c r="O72" s="46"/>
      <c r="P72" s="211">
        <f t="shared" si="2"/>
        <v>0</v>
      </c>
      <c r="Q72" s="246">
        <f t="shared" si="3"/>
        <v>0</v>
      </c>
      <c r="R72" s="154"/>
      <c r="S72" s="154"/>
      <c r="T72" s="154"/>
      <c r="U72" s="154"/>
      <c r="V72" s="154"/>
      <c r="W72" s="154"/>
      <c r="X72" s="154"/>
    </row>
    <row r="73" spans="1:24" ht="12" customHeight="1">
      <c r="A73" s="489"/>
      <c r="B73" s="490"/>
      <c r="C73" s="491"/>
      <c r="D73" s="158"/>
      <c r="E73" s="159"/>
      <c r="F73" s="159"/>
      <c r="G73" s="159"/>
      <c r="H73" s="159"/>
      <c r="I73" s="160"/>
      <c r="J73" s="45"/>
      <c r="K73" s="46"/>
      <c r="L73" s="46"/>
      <c r="M73" s="46"/>
      <c r="N73" s="46"/>
      <c r="O73" s="46"/>
      <c r="P73" s="211">
        <f t="shared" si="2"/>
        <v>0</v>
      </c>
      <c r="Q73" s="246">
        <f t="shared" si="3"/>
        <v>0</v>
      </c>
      <c r="R73" s="154"/>
      <c r="S73" s="154"/>
      <c r="T73" s="154"/>
      <c r="U73" s="154"/>
      <c r="V73" s="154"/>
      <c r="W73" s="154"/>
      <c r="X73" s="154"/>
    </row>
    <row r="74" spans="1:24" ht="12.75" thickBot="1">
      <c r="A74" s="492"/>
      <c r="B74" s="493"/>
      <c r="C74" s="494"/>
      <c r="D74" s="161"/>
      <c r="E74" s="162"/>
      <c r="F74" s="162"/>
      <c r="G74" s="162"/>
      <c r="H74" s="162"/>
      <c r="I74" s="163"/>
      <c r="J74" s="54"/>
      <c r="K74" s="6"/>
      <c r="L74" s="6"/>
      <c r="M74" s="6"/>
      <c r="N74" s="6"/>
      <c r="O74" s="6"/>
      <c r="P74" s="212">
        <f t="shared" si="2"/>
        <v>0</v>
      </c>
      <c r="Q74" s="245">
        <f t="shared" si="3"/>
        <v>0</v>
      </c>
      <c r="R74" s="154"/>
      <c r="S74" s="154"/>
      <c r="T74" s="154"/>
      <c r="U74" s="154"/>
      <c r="V74" s="154"/>
      <c r="W74" s="154"/>
      <c r="X74" s="154"/>
    </row>
    <row r="75" spans="1:24" ht="30.75" customHeight="1" thickBot="1">
      <c r="A75" s="495" t="s">
        <v>16</v>
      </c>
      <c r="B75" s="496"/>
      <c r="C75" s="497"/>
      <c r="D75" s="213"/>
      <c r="E75" s="134"/>
      <c r="F75" s="134"/>
      <c r="G75" s="134"/>
      <c r="H75" s="214"/>
      <c r="I75" s="215"/>
      <c r="J75" s="133">
        <f>SUM($J$24:$J$74)</f>
        <v>0</v>
      </c>
      <c r="K75" s="134">
        <f>SUM($K$24:$K$74)</f>
        <v>0</v>
      </c>
      <c r="L75" s="134">
        <f>SUM($L$24:$L$74)</f>
        <v>0</v>
      </c>
      <c r="M75" s="134">
        <f>SUM($M$24:$M$74)</f>
        <v>0</v>
      </c>
      <c r="N75" s="134">
        <f>SUM($N$24:$N$74)</f>
        <v>0</v>
      </c>
      <c r="O75" s="134">
        <f>SUM($O$24:$O$74)</f>
        <v>0</v>
      </c>
      <c r="P75" s="125">
        <f>SUM(P24:P74)</f>
        <v>0</v>
      </c>
      <c r="Q75" s="244">
        <f>SUM(Q24:Q74)</f>
        <v>0</v>
      </c>
      <c r="R75" s="154"/>
      <c r="S75" s="154"/>
      <c r="T75" s="154"/>
      <c r="U75" s="154"/>
      <c r="V75" s="154"/>
      <c r="W75" s="154"/>
      <c r="X75" s="154"/>
    </row>
    <row r="76" spans="1:24" ht="11.25">
      <c r="A76" s="498" t="s">
        <v>168</v>
      </c>
      <c r="B76" s="498"/>
      <c r="C76" s="498"/>
      <c r="D76" s="498"/>
      <c r="E76" s="498"/>
      <c r="F76" s="498"/>
      <c r="G76" s="498"/>
      <c r="H76" s="498"/>
      <c r="I76" s="498"/>
      <c r="J76" s="498"/>
      <c r="K76" s="498"/>
      <c r="L76" s="498"/>
      <c r="M76" s="498"/>
      <c r="N76" s="498"/>
      <c r="O76" s="498"/>
      <c r="P76" s="164"/>
      <c r="Q76" s="165"/>
      <c r="R76" s="154"/>
      <c r="S76" s="154"/>
      <c r="T76" s="154"/>
      <c r="U76" s="154"/>
      <c r="V76" s="154"/>
      <c r="W76" s="154"/>
      <c r="X76" s="154"/>
    </row>
    <row r="77" spans="1:20" ht="47.25" customHeight="1">
      <c r="A77" s="499" t="s">
        <v>182</v>
      </c>
      <c r="B77" s="499"/>
      <c r="C77" s="499"/>
      <c r="D77" s="499"/>
      <c r="E77" s="499"/>
      <c r="F77" s="499"/>
      <c r="G77" s="499"/>
      <c r="H77" s="499"/>
      <c r="I77" s="499"/>
      <c r="J77" s="499"/>
      <c r="K77" s="499"/>
      <c r="L77" s="499"/>
      <c r="M77" s="499"/>
      <c r="N77" s="499"/>
      <c r="O77" s="499"/>
      <c r="P77" s="499"/>
      <c r="R77" s="166"/>
      <c r="S77" s="9"/>
      <c r="T77" s="9"/>
    </row>
    <row r="78" spans="1:20" ht="12" customHeight="1">
      <c r="A78" s="184"/>
      <c r="B78" s="184"/>
      <c r="C78" s="184"/>
      <c r="D78" s="184"/>
      <c r="E78" s="184"/>
      <c r="F78" s="184"/>
      <c r="G78" s="184"/>
      <c r="H78" s="184"/>
      <c r="I78" s="184"/>
      <c r="J78" s="184"/>
      <c r="K78" s="184"/>
      <c r="L78" s="184"/>
      <c r="M78" s="184"/>
      <c r="N78" s="184"/>
      <c r="O78" s="184"/>
      <c r="P78" s="184"/>
      <c r="R78" s="166"/>
      <c r="S78" s="9"/>
      <c r="T78" s="9"/>
    </row>
    <row r="79" spans="1:20" ht="24" customHeight="1">
      <c r="A79" s="716">
        <f>IF(P75&lt;D13,"Vermits het aantal ingediende mensmaanden lager ligt dan begroot, dalen de indirecte overige kosten. De ruimte die hierdoor in uw budget ontstaat, kan ingevuld worden met bijkomende kosten, als men die kan verantwoorden.","")</f>
      </c>
      <c r="B79" s="716"/>
      <c r="C79" s="716"/>
      <c r="D79" s="716"/>
      <c r="E79" s="716"/>
      <c r="F79" s="716"/>
      <c r="G79" s="716"/>
      <c r="H79" s="716"/>
      <c r="I79" s="716"/>
      <c r="J79" s="716"/>
      <c r="K79" s="716"/>
      <c r="L79" s="716"/>
      <c r="M79" s="716"/>
      <c r="N79" s="716"/>
      <c r="O79" s="716"/>
      <c r="P79" s="716"/>
      <c r="Q79" s="716"/>
      <c r="R79" s="166"/>
      <c r="S79" s="9"/>
      <c r="T79" s="9"/>
    </row>
    <row r="80" spans="1:20" ht="12" customHeight="1">
      <c r="A80" s="184"/>
      <c r="B80" s="184"/>
      <c r="C80" s="184"/>
      <c r="D80" s="184"/>
      <c r="E80" s="184"/>
      <c r="F80" s="184"/>
      <c r="G80" s="184"/>
      <c r="H80" s="184"/>
      <c r="I80" s="184"/>
      <c r="J80" s="184"/>
      <c r="K80" s="184"/>
      <c r="L80" s="184"/>
      <c r="M80" s="184"/>
      <c r="N80" s="184"/>
      <c r="O80" s="184"/>
      <c r="P80" s="184"/>
      <c r="R80" s="166"/>
      <c r="S80" s="9"/>
      <c r="T80" s="9"/>
    </row>
    <row r="81" spans="1:20" ht="12" thickBot="1">
      <c r="A81" s="168"/>
      <c r="B81" s="168"/>
      <c r="C81" s="168"/>
      <c r="D81" s="168"/>
      <c r="E81" s="168"/>
      <c r="F81" s="168"/>
      <c r="G81" s="168"/>
      <c r="H81" s="168"/>
      <c r="I81" s="168"/>
      <c r="J81" s="168"/>
      <c r="K81" s="168"/>
      <c r="L81" s="168"/>
      <c r="M81" s="168"/>
      <c r="N81" s="168"/>
      <c r="O81" s="168"/>
      <c r="P81" s="168"/>
      <c r="Q81" s="168"/>
      <c r="R81" s="168"/>
      <c r="S81" s="9"/>
      <c r="T81" s="9"/>
    </row>
    <row r="82" spans="1:20" ht="24" customHeight="1" thickBot="1">
      <c r="A82" s="501" t="s">
        <v>32</v>
      </c>
      <c r="B82" s="502"/>
      <c r="C82" s="502"/>
      <c r="D82" s="502"/>
      <c r="E82" s="502"/>
      <c r="F82" s="502"/>
      <c r="G82" s="502"/>
      <c r="H82" s="502"/>
      <c r="I82" s="502"/>
      <c r="J82" s="502"/>
      <c r="K82" s="502"/>
      <c r="L82" s="502"/>
      <c r="M82" s="502"/>
      <c r="N82" s="502"/>
      <c r="O82" s="502"/>
      <c r="P82" s="502"/>
      <c r="Q82" s="503"/>
      <c r="S82" s="9"/>
      <c r="T82" s="9"/>
    </row>
    <row r="83" spans="1:20" ht="53.25" customHeight="1" thickBot="1">
      <c r="A83" s="504"/>
      <c r="B83" s="505"/>
      <c r="C83" s="505"/>
      <c r="D83" s="505"/>
      <c r="E83" s="505"/>
      <c r="F83" s="505"/>
      <c r="G83" s="505"/>
      <c r="H83" s="505"/>
      <c r="I83" s="505"/>
      <c r="J83" s="505"/>
      <c r="K83" s="505"/>
      <c r="L83" s="505"/>
      <c r="M83" s="505"/>
      <c r="N83" s="505"/>
      <c r="O83" s="505"/>
      <c r="P83" s="505"/>
      <c r="Q83" s="506"/>
      <c r="S83" s="9"/>
      <c r="T83" s="9"/>
    </row>
    <row r="84" spans="18:20" ht="12" thickBot="1">
      <c r="R84" s="166"/>
      <c r="S84" s="9"/>
      <c r="T84" s="9"/>
    </row>
    <row r="85" spans="1:20" ht="24" customHeight="1">
      <c r="A85" s="386" t="s">
        <v>90</v>
      </c>
      <c r="B85" s="387"/>
      <c r="C85" s="387"/>
      <c r="D85" s="387"/>
      <c r="E85" s="507"/>
      <c r="F85" s="81"/>
      <c r="G85" s="9"/>
      <c r="H85" s="9"/>
      <c r="I85" s="9"/>
      <c r="J85" s="9"/>
      <c r="S85" s="9"/>
      <c r="T85" s="9"/>
    </row>
    <row r="86" spans="1:20" ht="24" customHeight="1">
      <c r="A86" s="391" t="s">
        <v>108</v>
      </c>
      <c r="B86" s="392"/>
      <c r="C86" s="392"/>
      <c r="D86" s="392"/>
      <c r="E86" s="393"/>
      <c r="F86" s="9"/>
      <c r="G86" s="9"/>
      <c r="H86" s="9"/>
      <c r="I86" s="9"/>
      <c r="J86" s="9"/>
      <c r="S86" s="9"/>
      <c r="T86" s="9"/>
    </row>
    <row r="87" spans="1:20" ht="37.5" customHeight="1" thickBot="1">
      <c r="A87" s="82" t="s">
        <v>13</v>
      </c>
      <c r="B87" s="83" t="s">
        <v>0</v>
      </c>
      <c r="C87" s="83" t="s">
        <v>14</v>
      </c>
      <c r="D87" s="235" t="s">
        <v>169</v>
      </c>
      <c r="E87" s="84" t="s">
        <v>107</v>
      </c>
      <c r="F87" s="9"/>
      <c r="G87" s="9"/>
      <c r="H87" s="9"/>
      <c r="I87" s="9"/>
      <c r="J87" s="9"/>
      <c r="S87" s="9"/>
      <c r="T87" s="9"/>
    </row>
    <row r="88" spans="1:6" s="16" customFormat="1" ht="24" customHeight="1" thickBot="1">
      <c r="A88" s="138" t="s">
        <v>15</v>
      </c>
      <c r="B88" s="139">
        <f>$P$75</f>
        <v>0</v>
      </c>
      <c r="C88" s="140">
        <f>$P$75/12</f>
        <v>0</v>
      </c>
      <c r="D88" s="280">
        <f>D15</f>
        <v>0</v>
      </c>
      <c r="E88" s="234">
        <f>C88*D88</f>
        <v>0</v>
      </c>
      <c r="F88" s="9"/>
    </row>
    <row r="89" spans="1:20" ht="39" customHeight="1" thickBot="1">
      <c r="A89" s="666" t="s">
        <v>170</v>
      </c>
      <c r="B89" s="396"/>
      <c r="C89" s="396"/>
      <c r="D89" s="396"/>
      <c r="E89" s="667"/>
      <c r="F89" s="85"/>
      <c r="G89" s="9"/>
      <c r="H89" s="9"/>
      <c r="I89" s="9"/>
      <c r="J89" s="9"/>
      <c r="S89" s="9"/>
      <c r="T89" s="9"/>
    </row>
    <row r="90" spans="2:20" ht="24" customHeight="1" thickBot="1">
      <c r="B90" s="9"/>
      <c r="E90" s="9"/>
      <c r="F90" s="87"/>
      <c r="G90" s="9"/>
      <c r="H90" s="9"/>
      <c r="I90" s="9"/>
      <c r="J90" s="9"/>
      <c r="S90" s="9"/>
      <c r="T90" s="9"/>
    </row>
    <row r="91" spans="1:20" ht="24" customHeight="1" thickBot="1">
      <c r="A91" s="342" t="s">
        <v>109</v>
      </c>
      <c r="B91" s="343"/>
      <c r="C91" s="343"/>
      <c r="D91" s="343"/>
      <c r="E91" s="397"/>
      <c r="F91" s="88"/>
      <c r="G91" s="9"/>
      <c r="H91" s="9"/>
      <c r="I91" s="9"/>
      <c r="J91" s="9"/>
      <c r="S91" s="9"/>
      <c r="T91" s="9"/>
    </row>
    <row r="92" spans="1:6" s="91" customFormat="1" ht="24" customHeight="1" thickBot="1">
      <c r="A92" s="251" t="s">
        <v>103</v>
      </c>
      <c r="B92" s="252"/>
      <c r="C92" s="252"/>
      <c r="D92" s="252"/>
      <c r="E92" s="237">
        <v>0</v>
      </c>
      <c r="F92" s="89"/>
    </row>
    <row r="93" spans="1:6" s="94" customFormat="1" ht="24" customHeight="1" thickBot="1">
      <c r="A93" s="168"/>
      <c r="B93" s="97"/>
      <c r="C93" s="97"/>
      <c r="D93" s="97"/>
      <c r="E93" s="92"/>
      <c r="F93" s="92"/>
    </row>
    <row r="94" spans="1:20" ht="24" customHeight="1" thickBot="1">
      <c r="A94" s="253" t="s">
        <v>157</v>
      </c>
      <c r="B94" s="254"/>
      <c r="C94" s="254"/>
      <c r="D94" s="254"/>
      <c r="E94" s="255">
        <f>E88+E92</f>
        <v>0</v>
      </c>
      <c r="F94" s="95"/>
      <c r="T94" s="9"/>
    </row>
    <row r="95" spans="1:20" ht="11.25" customHeight="1">
      <c r="A95" s="248"/>
      <c r="B95" s="249"/>
      <c r="C95" s="249"/>
      <c r="D95" s="249"/>
      <c r="E95" s="250"/>
      <c r="F95" s="95"/>
      <c r="G95" s="9"/>
      <c r="H95" s="9"/>
      <c r="I95" s="9"/>
      <c r="J95" s="9"/>
      <c r="K95" s="10"/>
      <c r="L95" s="10"/>
      <c r="M95" s="10"/>
      <c r="S95" s="9"/>
      <c r="T95" s="9"/>
    </row>
    <row r="96" spans="1:20" ht="13.5" customHeight="1">
      <c r="A96" s="186"/>
      <c r="B96" s="186"/>
      <c r="C96" s="186"/>
      <c r="D96" s="186"/>
      <c r="E96" s="186"/>
      <c r="F96" s="9"/>
      <c r="G96" s="187"/>
      <c r="H96" s="9"/>
      <c r="I96" s="9"/>
      <c r="J96" s="9"/>
      <c r="S96" s="9"/>
      <c r="T96" s="9"/>
    </row>
    <row r="97" spans="5:20" ht="11.25" customHeight="1" thickBot="1">
      <c r="E97" s="9"/>
      <c r="F97" s="9"/>
      <c r="G97" s="9"/>
      <c r="H97" s="9"/>
      <c r="I97" s="9"/>
      <c r="J97" s="9"/>
      <c r="S97" s="9"/>
      <c r="T97" s="9"/>
    </row>
    <row r="98" spans="1:20" ht="11.25" customHeight="1" thickBot="1">
      <c r="A98" s="552" t="s">
        <v>127</v>
      </c>
      <c r="B98" s="553"/>
      <c r="C98" s="553"/>
      <c r="D98" s="553"/>
      <c r="E98" s="554"/>
      <c r="F98" s="189"/>
      <c r="G98" s="9"/>
      <c r="H98" s="9"/>
      <c r="I98" s="9"/>
      <c r="J98" s="555" t="s">
        <v>34</v>
      </c>
      <c r="K98" s="556"/>
      <c r="L98" s="556"/>
      <c r="M98" s="556"/>
      <c r="N98" s="556"/>
      <c r="O98" s="556"/>
      <c r="P98" s="556"/>
      <c r="Q98" s="557"/>
      <c r="S98" s="9"/>
      <c r="T98" s="9"/>
    </row>
    <row r="99" spans="1:20" ht="57" thickBot="1">
      <c r="A99" s="190" t="s">
        <v>17</v>
      </c>
      <c r="B99" s="191" t="s">
        <v>10</v>
      </c>
      <c r="C99" s="324" t="s">
        <v>96</v>
      </c>
      <c r="D99" s="193" t="s">
        <v>44</v>
      </c>
      <c r="E99" s="194" t="s">
        <v>102</v>
      </c>
      <c r="F99" s="89"/>
      <c r="G99" s="9"/>
      <c r="H99" s="9"/>
      <c r="I99" s="9"/>
      <c r="J99" s="418" t="s">
        <v>154</v>
      </c>
      <c r="K99" s="419"/>
      <c r="L99" s="419"/>
      <c r="M99" s="419"/>
      <c r="N99" s="419"/>
      <c r="O99" s="419"/>
      <c r="P99" s="419"/>
      <c r="Q99" s="420"/>
      <c r="S99" s="9"/>
      <c r="T99" s="9"/>
    </row>
    <row r="100" spans="1:20" ht="11.25" customHeight="1">
      <c r="A100" s="180"/>
      <c r="B100" s="200"/>
      <c r="C100" s="116"/>
      <c r="D100" s="201"/>
      <c r="E100" s="243"/>
      <c r="F100" s="89"/>
      <c r="G100" s="9"/>
      <c r="H100" s="9"/>
      <c r="I100" s="9"/>
      <c r="J100" s="421"/>
      <c r="K100" s="422"/>
      <c r="L100" s="422"/>
      <c r="M100" s="422"/>
      <c r="N100" s="422"/>
      <c r="O100" s="422"/>
      <c r="P100" s="422"/>
      <c r="Q100" s="423"/>
      <c r="S100" s="9"/>
      <c r="T100" s="9"/>
    </row>
    <row r="101" spans="1:20" ht="11.25" customHeight="1">
      <c r="A101" s="180"/>
      <c r="B101" s="200"/>
      <c r="C101" s="116"/>
      <c r="D101" s="201"/>
      <c r="E101" s="243"/>
      <c r="F101" s="89"/>
      <c r="G101" s="9"/>
      <c r="H101" s="9"/>
      <c r="I101" s="9"/>
      <c r="J101" s="421"/>
      <c r="K101" s="422"/>
      <c r="L101" s="422"/>
      <c r="M101" s="422"/>
      <c r="N101" s="422"/>
      <c r="O101" s="422"/>
      <c r="P101" s="422"/>
      <c r="Q101" s="423"/>
      <c r="S101" s="9"/>
      <c r="T101" s="9"/>
    </row>
    <row r="102" spans="1:20" ht="11.25" customHeight="1">
      <c r="A102" s="180"/>
      <c r="B102" s="200"/>
      <c r="C102" s="116"/>
      <c r="D102" s="201"/>
      <c r="E102" s="243"/>
      <c r="F102" s="89"/>
      <c r="G102" s="9"/>
      <c r="H102" s="9"/>
      <c r="I102" s="9"/>
      <c r="J102" s="421"/>
      <c r="K102" s="422"/>
      <c r="L102" s="422"/>
      <c r="M102" s="422"/>
      <c r="N102" s="422"/>
      <c r="O102" s="422"/>
      <c r="P102" s="422"/>
      <c r="Q102" s="423"/>
      <c r="S102" s="9"/>
      <c r="T102" s="9"/>
    </row>
    <row r="103" spans="1:20" ht="11.25" customHeight="1">
      <c r="A103" s="180"/>
      <c r="B103" s="200"/>
      <c r="C103" s="116"/>
      <c r="D103" s="201"/>
      <c r="E103" s="243"/>
      <c r="F103" s="89"/>
      <c r="G103" s="9"/>
      <c r="H103" s="9"/>
      <c r="I103" s="9"/>
      <c r="J103" s="421"/>
      <c r="K103" s="422"/>
      <c r="L103" s="422"/>
      <c r="M103" s="422"/>
      <c r="N103" s="422"/>
      <c r="O103" s="422"/>
      <c r="P103" s="422"/>
      <c r="Q103" s="423"/>
      <c r="S103" s="9"/>
      <c r="T103" s="9"/>
    </row>
    <row r="104" spans="1:20" ht="11.25" customHeight="1">
      <c r="A104" s="180"/>
      <c r="B104" s="200"/>
      <c r="C104" s="116"/>
      <c r="D104" s="201"/>
      <c r="E104" s="243"/>
      <c r="F104" s="89"/>
      <c r="G104" s="9"/>
      <c r="H104" s="9"/>
      <c r="I104" s="9"/>
      <c r="J104" s="421"/>
      <c r="K104" s="422"/>
      <c r="L104" s="422"/>
      <c r="M104" s="422"/>
      <c r="N104" s="422"/>
      <c r="O104" s="422"/>
      <c r="P104" s="422"/>
      <c r="Q104" s="423"/>
      <c r="S104" s="9"/>
      <c r="T104" s="9"/>
    </row>
    <row r="105" spans="1:20" ht="11.25" customHeight="1">
      <c r="A105" s="180"/>
      <c r="B105" s="200"/>
      <c r="C105" s="116"/>
      <c r="D105" s="201"/>
      <c r="E105" s="243"/>
      <c r="F105" s="89"/>
      <c r="G105" s="9"/>
      <c r="H105" s="9"/>
      <c r="I105" s="9"/>
      <c r="J105" s="421"/>
      <c r="K105" s="422"/>
      <c r="L105" s="422"/>
      <c r="M105" s="422"/>
      <c r="N105" s="422"/>
      <c r="O105" s="422"/>
      <c r="P105" s="422"/>
      <c r="Q105" s="423"/>
      <c r="S105" s="9"/>
      <c r="T105" s="9"/>
    </row>
    <row r="106" spans="1:20" ht="11.25" customHeight="1">
      <c r="A106" s="180"/>
      <c r="B106" s="200"/>
      <c r="C106" s="116"/>
      <c r="D106" s="201"/>
      <c r="E106" s="243"/>
      <c r="F106" s="89"/>
      <c r="G106" s="9"/>
      <c r="H106" s="9"/>
      <c r="I106" s="9"/>
      <c r="J106" s="421"/>
      <c r="K106" s="422"/>
      <c r="L106" s="422"/>
      <c r="M106" s="422"/>
      <c r="N106" s="422"/>
      <c r="O106" s="422"/>
      <c r="P106" s="422"/>
      <c r="Q106" s="423"/>
      <c r="S106" s="9"/>
      <c r="T106" s="9"/>
    </row>
    <row r="107" spans="1:20" ht="11.25" customHeight="1">
      <c r="A107" s="180"/>
      <c r="B107" s="200"/>
      <c r="C107" s="116"/>
      <c r="D107" s="201"/>
      <c r="E107" s="243"/>
      <c r="F107" s="89"/>
      <c r="G107" s="9"/>
      <c r="H107" s="9"/>
      <c r="I107" s="9"/>
      <c r="J107" s="421"/>
      <c r="K107" s="422"/>
      <c r="L107" s="422"/>
      <c r="M107" s="422"/>
      <c r="N107" s="422"/>
      <c r="O107" s="422"/>
      <c r="P107" s="422"/>
      <c r="Q107" s="423"/>
      <c r="S107" s="9"/>
      <c r="T107" s="9"/>
    </row>
    <row r="108" spans="1:20" ht="11.25" customHeight="1">
      <c r="A108" s="180"/>
      <c r="B108" s="200"/>
      <c r="C108" s="116"/>
      <c r="D108" s="201"/>
      <c r="E108" s="243"/>
      <c r="F108" s="89"/>
      <c r="G108" s="9"/>
      <c r="H108" s="9"/>
      <c r="I108" s="9"/>
      <c r="J108" s="421"/>
      <c r="K108" s="422"/>
      <c r="L108" s="422"/>
      <c r="M108" s="422"/>
      <c r="N108" s="422"/>
      <c r="O108" s="422"/>
      <c r="P108" s="422"/>
      <c r="Q108" s="423"/>
      <c r="S108" s="9"/>
      <c r="T108" s="9"/>
    </row>
    <row r="109" spans="1:20" ht="11.25" customHeight="1">
      <c r="A109" s="180"/>
      <c r="B109" s="200"/>
      <c r="C109" s="116"/>
      <c r="D109" s="201"/>
      <c r="E109" s="243"/>
      <c r="F109" s="89"/>
      <c r="G109" s="9"/>
      <c r="H109" s="9"/>
      <c r="I109" s="9"/>
      <c r="J109" s="421"/>
      <c r="K109" s="422"/>
      <c r="L109" s="422"/>
      <c r="M109" s="422"/>
      <c r="N109" s="422"/>
      <c r="O109" s="422"/>
      <c r="P109" s="422"/>
      <c r="Q109" s="423"/>
      <c r="S109" s="9"/>
      <c r="T109" s="9"/>
    </row>
    <row r="110" spans="1:20" ht="11.25" customHeight="1">
      <c r="A110" s="180"/>
      <c r="B110" s="200"/>
      <c r="C110" s="116"/>
      <c r="D110" s="201"/>
      <c r="E110" s="243"/>
      <c r="F110" s="89"/>
      <c r="G110" s="9"/>
      <c r="H110" s="9"/>
      <c r="I110" s="9"/>
      <c r="J110" s="421"/>
      <c r="K110" s="422"/>
      <c r="L110" s="422"/>
      <c r="M110" s="422"/>
      <c r="N110" s="422"/>
      <c r="O110" s="422"/>
      <c r="P110" s="422"/>
      <c r="Q110" s="423"/>
      <c r="S110" s="9"/>
      <c r="T110" s="9"/>
    </row>
    <row r="111" spans="1:20" ht="11.25" customHeight="1">
      <c r="A111" s="180"/>
      <c r="B111" s="200"/>
      <c r="C111" s="116"/>
      <c r="D111" s="201"/>
      <c r="E111" s="243"/>
      <c r="F111" s="89"/>
      <c r="G111" s="9"/>
      <c r="H111" s="9"/>
      <c r="I111" s="9"/>
      <c r="J111" s="421"/>
      <c r="K111" s="422"/>
      <c r="L111" s="422"/>
      <c r="M111" s="422"/>
      <c r="N111" s="422"/>
      <c r="O111" s="422"/>
      <c r="P111" s="422"/>
      <c r="Q111" s="423"/>
      <c r="S111" s="9"/>
      <c r="T111" s="9"/>
    </row>
    <row r="112" spans="1:20" ht="11.25" customHeight="1">
      <c r="A112" s="180"/>
      <c r="B112" s="200"/>
      <c r="C112" s="116"/>
      <c r="D112" s="201"/>
      <c r="E112" s="243"/>
      <c r="F112" s="89"/>
      <c r="G112" s="9"/>
      <c r="H112" s="9"/>
      <c r="I112" s="9"/>
      <c r="J112" s="421"/>
      <c r="K112" s="422"/>
      <c r="L112" s="422"/>
      <c r="M112" s="422"/>
      <c r="N112" s="422"/>
      <c r="O112" s="422"/>
      <c r="P112" s="422"/>
      <c r="Q112" s="423"/>
      <c r="S112" s="9"/>
      <c r="T112" s="9"/>
    </row>
    <row r="113" spans="1:20" ht="14.25" customHeight="1">
      <c r="A113" s="180"/>
      <c r="B113" s="200"/>
      <c r="C113" s="116"/>
      <c r="D113" s="201"/>
      <c r="E113" s="243"/>
      <c r="F113" s="89"/>
      <c r="G113" s="9"/>
      <c r="H113" s="9"/>
      <c r="I113" s="9"/>
      <c r="J113" s="421"/>
      <c r="K113" s="422"/>
      <c r="L113" s="422"/>
      <c r="M113" s="422"/>
      <c r="N113" s="422"/>
      <c r="O113" s="422"/>
      <c r="P113" s="422"/>
      <c r="Q113" s="423"/>
      <c r="S113" s="9"/>
      <c r="T113" s="9"/>
    </row>
    <row r="114" spans="1:20" ht="11.25">
      <c r="A114" s="180"/>
      <c r="B114" s="200"/>
      <c r="C114" s="116"/>
      <c r="D114" s="201"/>
      <c r="E114" s="243"/>
      <c r="F114" s="89"/>
      <c r="G114" s="9"/>
      <c r="H114" s="9"/>
      <c r="I114" s="9"/>
      <c r="J114" s="421"/>
      <c r="K114" s="422"/>
      <c r="L114" s="422"/>
      <c r="M114" s="422"/>
      <c r="N114" s="422"/>
      <c r="O114" s="422"/>
      <c r="P114" s="422"/>
      <c r="Q114" s="423"/>
      <c r="S114" s="9"/>
      <c r="T114" s="9"/>
    </row>
    <row r="115" spans="1:20" ht="11.25">
      <c r="A115" s="180"/>
      <c r="B115" s="200"/>
      <c r="C115" s="116"/>
      <c r="D115" s="201"/>
      <c r="E115" s="243"/>
      <c r="F115" s="89"/>
      <c r="G115" s="9"/>
      <c r="H115" s="9"/>
      <c r="I115" s="9"/>
      <c r="J115" s="421"/>
      <c r="K115" s="422"/>
      <c r="L115" s="422"/>
      <c r="M115" s="422"/>
      <c r="N115" s="422"/>
      <c r="O115" s="422"/>
      <c r="P115" s="422"/>
      <c r="Q115" s="423"/>
      <c r="S115" s="9"/>
      <c r="T115" s="9"/>
    </row>
    <row r="116" spans="1:20" ht="11.25">
      <c r="A116" s="180"/>
      <c r="B116" s="200"/>
      <c r="C116" s="116"/>
      <c r="D116" s="201"/>
      <c r="E116" s="243"/>
      <c r="F116" s="89"/>
      <c r="G116" s="9"/>
      <c r="H116" s="9"/>
      <c r="I116" s="9"/>
      <c r="J116" s="421"/>
      <c r="K116" s="422"/>
      <c r="L116" s="422"/>
      <c r="M116" s="422"/>
      <c r="N116" s="422"/>
      <c r="O116" s="422"/>
      <c r="P116" s="422"/>
      <c r="Q116" s="423"/>
      <c r="S116" s="9"/>
      <c r="T116" s="9"/>
    </row>
    <row r="117" spans="1:20" ht="13.5" customHeight="1">
      <c r="A117" s="180"/>
      <c r="B117" s="200"/>
      <c r="C117" s="116"/>
      <c r="D117" s="201"/>
      <c r="E117" s="243"/>
      <c r="F117" s="89"/>
      <c r="G117" s="9"/>
      <c r="H117" s="9"/>
      <c r="I117" s="9"/>
      <c r="J117" s="421"/>
      <c r="K117" s="422"/>
      <c r="L117" s="422"/>
      <c r="M117" s="422"/>
      <c r="N117" s="422"/>
      <c r="O117" s="422"/>
      <c r="P117" s="422"/>
      <c r="Q117" s="423"/>
      <c r="S117" s="9"/>
      <c r="T117" s="9"/>
    </row>
    <row r="118" spans="1:20" ht="22.5" customHeight="1">
      <c r="A118" s="180"/>
      <c r="B118" s="200"/>
      <c r="C118" s="116"/>
      <c r="D118" s="201"/>
      <c r="E118" s="243"/>
      <c r="F118" s="89"/>
      <c r="G118" s="9"/>
      <c r="H118" s="9"/>
      <c r="I118" s="9"/>
      <c r="J118" s="421"/>
      <c r="K118" s="422"/>
      <c r="L118" s="422"/>
      <c r="M118" s="422"/>
      <c r="N118" s="422"/>
      <c r="O118" s="422"/>
      <c r="P118" s="422"/>
      <c r="Q118" s="423"/>
      <c r="S118" s="9"/>
      <c r="T118" s="9"/>
    </row>
    <row r="119" spans="1:20" ht="11.25" customHeight="1">
      <c r="A119" s="180"/>
      <c r="B119" s="200"/>
      <c r="C119" s="116"/>
      <c r="D119" s="201"/>
      <c r="E119" s="243"/>
      <c r="F119" s="89"/>
      <c r="G119" s="9"/>
      <c r="H119" s="9"/>
      <c r="I119" s="9"/>
      <c r="J119" s="421"/>
      <c r="K119" s="422"/>
      <c r="L119" s="422"/>
      <c r="M119" s="422"/>
      <c r="N119" s="422"/>
      <c r="O119" s="422"/>
      <c r="P119" s="422"/>
      <c r="Q119" s="423"/>
      <c r="S119" s="9"/>
      <c r="T119" s="9"/>
    </row>
    <row r="120" spans="1:20" ht="12.75" customHeight="1">
      <c r="A120" s="180"/>
      <c r="B120" s="200"/>
      <c r="C120" s="116"/>
      <c r="D120" s="201"/>
      <c r="E120" s="243"/>
      <c r="F120" s="89"/>
      <c r="G120" s="9"/>
      <c r="H120" s="9"/>
      <c r="I120" s="9"/>
      <c r="J120" s="421"/>
      <c r="K120" s="422"/>
      <c r="L120" s="422"/>
      <c r="M120" s="422"/>
      <c r="N120" s="422"/>
      <c r="O120" s="422"/>
      <c r="P120" s="422"/>
      <c r="Q120" s="423"/>
      <c r="S120" s="9"/>
      <c r="T120" s="9"/>
    </row>
    <row r="121" spans="1:20" ht="12.75" customHeight="1">
      <c r="A121" s="180"/>
      <c r="B121" s="200"/>
      <c r="C121" s="116"/>
      <c r="D121" s="201"/>
      <c r="E121" s="243"/>
      <c r="F121" s="89"/>
      <c r="G121" s="9"/>
      <c r="H121" s="9"/>
      <c r="I121" s="9"/>
      <c r="J121" s="421"/>
      <c r="K121" s="422"/>
      <c r="L121" s="422"/>
      <c r="M121" s="422"/>
      <c r="N121" s="422"/>
      <c r="O121" s="422"/>
      <c r="P121" s="422"/>
      <c r="Q121" s="423"/>
      <c r="S121" s="9"/>
      <c r="T121" s="9"/>
    </row>
    <row r="122" spans="1:20" ht="12.75" customHeight="1" thickBot="1">
      <c r="A122" s="181" t="s">
        <v>36</v>
      </c>
      <c r="B122" s="202"/>
      <c r="C122" s="203"/>
      <c r="D122" s="204"/>
      <c r="E122" s="242">
        <f>SUM(E100:E121)</f>
        <v>0</v>
      </c>
      <c r="F122" s="89"/>
      <c r="G122" s="9"/>
      <c r="H122" s="9"/>
      <c r="I122" s="9"/>
      <c r="J122" s="424"/>
      <c r="K122" s="425"/>
      <c r="L122" s="425"/>
      <c r="M122" s="425"/>
      <c r="N122" s="425"/>
      <c r="O122" s="425"/>
      <c r="P122" s="425"/>
      <c r="Q122" s="426"/>
      <c r="S122" s="9"/>
      <c r="T122" s="9"/>
    </row>
    <row r="123" spans="1:20" ht="12.75" customHeight="1">
      <c r="A123" s="558"/>
      <c r="B123" s="558"/>
      <c r="C123" s="558"/>
      <c r="D123" s="558"/>
      <c r="E123" s="558"/>
      <c r="F123" s="111"/>
      <c r="G123" s="9"/>
      <c r="H123" s="111"/>
      <c r="I123" s="111"/>
      <c r="J123" s="111"/>
      <c r="K123" s="111"/>
      <c r="L123" s="111"/>
      <c r="M123" s="111"/>
      <c r="N123" s="111"/>
      <c r="O123" s="111"/>
      <c r="P123" s="101"/>
      <c r="S123" s="9"/>
      <c r="T123" s="9"/>
    </row>
    <row r="124" spans="1:20" ht="12.75" customHeight="1">
      <c r="A124" s="111"/>
      <c r="B124" s="111"/>
      <c r="C124" s="111"/>
      <c r="D124" s="111"/>
      <c r="E124" s="111"/>
      <c r="F124" s="111"/>
      <c r="G124" s="9"/>
      <c r="H124" s="111"/>
      <c r="I124" s="111"/>
      <c r="J124" s="111"/>
      <c r="K124" s="111"/>
      <c r="L124" s="111"/>
      <c r="M124" s="111"/>
      <c r="N124" s="111"/>
      <c r="O124" s="111"/>
      <c r="P124" s="101"/>
      <c r="S124" s="9"/>
      <c r="T124" s="9"/>
    </row>
    <row r="125" spans="1:20" ht="12.75" customHeight="1" thickBot="1">
      <c r="A125" s="111"/>
      <c r="B125" s="111"/>
      <c r="C125" s="111"/>
      <c r="D125" s="111"/>
      <c r="E125" s="111"/>
      <c r="F125" s="111"/>
      <c r="G125" s="111"/>
      <c r="H125" s="111"/>
      <c r="I125" s="111"/>
      <c r="J125" s="111"/>
      <c r="K125" s="111"/>
      <c r="L125" s="111"/>
      <c r="M125" s="111"/>
      <c r="N125" s="111"/>
      <c r="O125" s="115"/>
      <c r="S125" s="9"/>
      <c r="T125" s="9"/>
    </row>
    <row r="126" spans="1:20" ht="12.75" customHeight="1" thickBot="1">
      <c r="A126" s="552" t="s">
        <v>20</v>
      </c>
      <c r="B126" s="553"/>
      <c r="C126" s="553"/>
      <c r="D126" s="553"/>
      <c r="E126" s="554"/>
      <c r="F126" s="189"/>
      <c r="G126" s="9"/>
      <c r="H126" s="9"/>
      <c r="I126" s="9"/>
      <c r="J126" s="559" t="s">
        <v>35</v>
      </c>
      <c r="K126" s="560"/>
      <c r="L126" s="560"/>
      <c r="M126" s="560"/>
      <c r="N126" s="560"/>
      <c r="O126" s="560"/>
      <c r="P126" s="560"/>
      <c r="Q126" s="561"/>
      <c r="S126" s="9"/>
      <c r="T126" s="9"/>
    </row>
    <row r="127" spans="1:20" ht="12.75" customHeight="1">
      <c r="A127" s="562" t="s">
        <v>21</v>
      </c>
      <c r="B127" s="563"/>
      <c r="C127" s="564"/>
      <c r="D127" s="565" t="s">
        <v>102</v>
      </c>
      <c r="E127" s="397"/>
      <c r="F127" s="89"/>
      <c r="G127" s="9"/>
      <c r="H127" s="9"/>
      <c r="I127" s="9"/>
      <c r="J127" s="566" t="s">
        <v>171</v>
      </c>
      <c r="K127" s="567"/>
      <c r="L127" s="567"/>
      <c r="M127" s="567"/>
      <c r="N127" s="567"/>
      <c r="O127" s="567"/>
      <c r="P127" s="567"/>
      <c r="Q127" s="568"/>
      <c r="S127" s="9"/>
      <c r="T127" s="9"/>
    </row>
    <row r="128" spans="1:20" ht="12.75" customHeight="1">
      <c r="A128" s="489"/>
      <c r="B128" s="490"/>
      <c r="C128" s="574"/>
      <c r="D128" s="544"/>
      <c r="E128" s="545"/>
      <c r="F128" s="89"/>
      <c r="G128" s="9"/>
      <c r="H128" s="9"/>
      <c r="I128" s="9"/>
      <c r="J128" s="405"/>
      <c r="K128" s="569"/>
      <c r="L128" s="569"/>
      <c r="M128" s="569"/>
      <c r="N128" s="569"/>
      <c r="O128" s="569"/>
      <c r="P128" s="569"/>
      <c r="Q128" s="570"/>
      <c r="S128" s="9"/>
      <c r="T128" s="9"/>
    </row>
    <row r="129" spans="1:20" ht="12.75" customHeight="1">
      <c r="A129" s="489"/>
      <c r="B129" s="490"/>
      <c r="C129" s="574"/>
      <c r="D129" s="544"/>
      <c r="E129" s="545"/>
      <c r="F129" s="89"/>
      <c r="G129" s="9"/>
      <c r="H129" s="9"/>
      <c r="I129" s="9"/>
      <c r="J129" s="405"/>
      <c r="K129" s="569"/>
      <c r="L129" s="569"/>
      <c r="M129" s="569"/>
      <c r="N129" s="569"/>
      <c r="O129" s="569"/>
      <c r="P129" s="569"/>
      <c r="Q129" s="570"/>
      <c r="S129" s="9"/>
      <c r="T129" s="9"/>
    </row>
    <row r="130" spans="1:20" ht="13.5" customHeight="1">
      <c r="A130" s="489"/>
      <c r="B130" s="490"/>
      <c r="C130" s="574"/>
      <c r="D130" s="544"/>
      <c r="E130" s="545"/>
      <c r="F130" s="89"/>
      <c r="G130" s="9"/>
      <c r="H130" s="9"/>
      <c r="I130" s="9"/>
      <c r="J130" s="405"/>
      <c r="K130" s="569"/>
      <c r="L130" s="569"/>
      <c r="M130" s="569"/>
      <c r="N130" s="569"/>
      <c r="O130" s="569"/>
      <c r="P130" s="569"/>
      <c r="Q130" s="570"/>
      <c r="S130" s="9"/>
      <c r="T130" s="9"/>
    </row>
    <row r="131" spans="1:20" ht="12.75" customHeight="1">
      <c r="A131" s="205"/>
      <c r="B131" s="206"/>
      <c r="C131" s="207"/>
      <c r="D131" s="544"/>
      <c r="E131" s="545"/>
      <c r="F131" s="89"/>
      <c r="G131" s="9"/>
      <c r="H131" s="9"/>
      <c r="I131" s="9"/>
      <c r="J131" s="405"/>
      <c r="K131" s="569"/>
      <c r="L131" s="569"/>
      <c r="M131" s="569"/>
      <c r="N131" s="569"/>
      <c r="O131" s="569"/>
      <c r="P131" s="569"/>
      <c r="Q131" s="570"/>
      <c r="S131" s="9"/>
      <c r="T131" s="9"/>
    </row>
    <row r="132" spans="1:20" ht="11.25" customHeight="1">
      <c r="A132" s="205"/>
      <c r="B132" s="206"/>
      <c r="C132" s="207"/>
      <c r="D132" s="544"/>
      <c r="E132" s="545"/>
      <c r="F132" s="89"/>
      <c r="G132" s="9"/>
      <c r="H132" s="9"/>
      <c r="I132" s="9"/>
      <c r="J132" s="405"/>
      <c r="K132" s="569"/>
      <c r="L132" s="569"/>
      <c r="M132" s="569"/>
      <c r="N132" s="569"/>
      <c r="O132" s="569"/>
      <c r="P132" s="569"/>
      <c r="Q132" s="570"/>
      <c r="S132" s="9"/>
      <c r="T132" s="9"/>
    </row>
    <row r="133" spans="1:20" ht="18" customHeight="1">
      <c r="A133" s="205"/>
      <c r="B133" s="206"/>
      <c r="C133" s="207"/>
      <c r="D133" s="544"/>
      <c r="E133" s="545"/>
      <c r="F133" s="89"/>
      <c r="G133" s="9"/>
      <c r="H133" s="9"/>
      <c r="I133" s="9"/>
      <c r="J133" s="405"/>
      <c r="K133" s="569"/>
      <c r="L133" s="569"/>
      <c r="M133" s="569"/>
      <c r="N133" s="569"/>
      <c r="O133" s="569"/>
      <c r="P133" s="569"/>
      <c r="Q133" s="570"/>
      <c r="S133" s="9"/>
      <c r="T133" s="9"/>
    </row>
    <row r="134" spans="1:20" ht="15" customHeight="1">
      <c r="A134" s="205"/>
      <c r="B134" s="206"/>
      <c r="C134" s="207"/>
      <c r="D134" s="544"/>
      <c r="E134" s="545"/>
      <c r="F134" s="89"/>
      <c r="G134" s="9"/>
      <c r="H134" s="9"/>
      <c r="I134" s="9"/>
      <c r="J134" s="405"/>
      <c r="K134" s="569"/>
      <c r="L134" s="569"/>
      <c r="M134" s="569"/>
      <c r="N134" s="569"/>
      <c r="O134" s="569"/>
      <c r="P134" s="569"/>
      <c r="Q134" s="570"/>
      <c r="S134" s="9"/>
      <c r="T134" s="9"/>
    </row>
    <row r="135" spans="1:20" ht="15" customHeight="1">
      <c r="A135" s="205"/>
      <c r="B135" s="206"/>
      <c r="C135" s="207"/>
      <c r="D135" s="544"/>
      <c r="E135" s="545"/>
      <c r="F135" s="89"/>
      <c r="G135" s="9"/>
      <c r="H135" s="9"/>
      <c r="I135" s="9"/>
      <c r="J135" s="405"/>
      <c r="K135" s="569"/>
      <c r="L135" s="569"/>
      <c r="M135" s="569"/>
      <c r="N135" s="569"/>
      <c r="O135" s="569"/>
      <c r="P135" s="569"/>
      <c r="Q135" s="570"/>
      <c r="S135" s="9"/>
      <c r="T135" s="9"/>
    </row>
    <row r="136" spans="1:20" ht="15" customHeight="1">
      <c r="A136" s="205"/>
      <c r="B136" s="206"/>
      <c r="C136" s="207"/>
      <c r="D136" s="544"/>
      <c r="E136" s="545"/>
      <c r="F136" s="89"/>
      <c r="G136" s="9"/>
      <c r="H136" s="9"/>
      <c r="I136" s="9"/>
      <c r="J136" s="405"/>
      <c r="K136" s="569"/>
      <c r="L136" s="569"/>
      <c r="M136" s="569"/>
      <c r="N136" s="569"/>
      <c r="O136" s="569"/>
      <c r="P136" s="569"/>
      <c r="Q136" s="570"/>
      <c r="S136" s="9"/>
      <c r="T136" s="9"/>
    </row>
    <row r="137" spans="1:20" ht="15" customHeight="1">
      <c r="A137" s="205"/>
      <c r="B137" s="206"/>
      <c r="C137" s="207"/>
      <c r="D137" s="544"/>
      <c r="E137" s="545"/>
      <c r="F137" s="89"/>
      <c r="G137" s="9"/>
      <c r="H137" s="9"/>
      <c r="I137" s="9"/>
      <c r="J137" s="405"/>
      <c r="K137" s="569"/>
      <c r="L137" s="569"/>
      <c r="M137" s="569"/>
      <c r="N137" s="569"/>
      <c r="O137" s="569"/>
      <c r="P137" s="569"/>
      <c r="Q137" s="570"/>
      <c r="S137" s="9"/>
      <c r="T137" s="9"/>
    </row>
    <row r="138" spans="1:20" ht="15" customHeight="1">
      <c r="A138" s="205"/>
      <c r="B138" s="206"/>
      <c r="C138" s="207"/>
      <c r="D138" s="544"/>
      <c r="E138" s="545"/>
      <c r="F138" s="89"/>
      <c r="G138" s="9"/>
      <c r="H138" s="9"/>
      <c r="I138" s="9"/>
      <c r="J138" s="405"/>
      <c r="K138" s="569"/>
      <c r="L138" s="569"/>
      <c r="M138" s="569"/>
      <c r="N138" s="569"/>
      <c r="O138" s="569"/>
      <c r="P138" s="569"/>
      <c r="Q138" s="570"/>
      <c r="S138" s="9"/>
      <c r="T138" s="9"/>
    </row>
    <row r="139" spans="1:20" ht="15" customHeight="1" thickBot="1">
      <c r="A139" s="575" t="s">
        <v>36</v>
      </c>
      <c r="B139" s="576"/>
      <c r="C139" s="577"/>
      <c r="D139" s="578">
        <f>SUM(D128:E138)</f>
        <v>0</v>
      </c>
      <c r="E139" s="579"/>
      <c r="F139" s="89"/>
      <c r="G139" s="9"/>
      <c r="H139" s="9"/>
      <c r="I139" s="9"/>
      <c r="J139" s="571"/>
      <c r="K139" s="572"/>
      <c r="L139" s="572"/>
      <c r="M139" s="572"/>
      <c r="N139" s="572"/>
      <c r="O139" s="572"/>
      <c r="P139" s="572"/>
      <c r="Q139" s="573"/>
      <c r="S139" s="9"/>
      <c r="T139" s="9"/>
    </row>
    <row r="140" spans="2:20" ht="15" customHeight="1">
      <c r="B140" s="9"/>
      <c r="E140" s="9"/>
      <c r="F140" s="208"/>
      <c r="G140" s="208"/>
      <c r="H140" s="208"/>
      <c r="I140" s="208"/>
      <c r="J140" s="208"/>
      <c r="K140" s="208"/>
      <c r="S140" s="9"/>
      <c r="T140" s="9"/>
    </row>
    <row r="141" spans="2:20" ht="96.75" customHeight="1">
      <c r="B141" s="9"/>
      <c r="E141" s="9"/>
      <c r="F141" s="208"/>
      <c r="G141" s="208"/>
      <c r="H141" s="208"/>
      <c r="I141" s="208"/>
      <c r="J141" s="208"/>
      <c r="K141" s="208"/>
      <c r="S141" s="9"/>
      <c r="T141" s="9"/>
    </row>
    <row r="142" ht="15" customHeight="1" thickBot="1"/>
    <row r="143" spans="1:11" ht="15" customHeight="1">
      <c r="A143" s="401" t="s">
        <v>25</v>
      </c>
      <c r="B143" s="402"/>
      <c r="C143" s="402"/>
      <c r="D143" s="402"/>
      <c r="E143" s="402"/>
      <c r="F143" s="402"/>
      <c r="G143" s="402"/>
      <c r="H143" s="402"/>
      <c r="I143" s="402"/>
      <c r="J143" s="402"/>
      <c r="K143" s="403"/>
    </row>
    <row r="144" spans="1:20" ht="11.25">
      <c r="A144" s="580" t="s">
        <v>43</v>
      </c>
      <c r="B144" s="581"/>
      <c r="C144" s="582"/>
      <c r="D144" s="311" t="s">
        <v>54</v>
      </c>
      <c r="E144" s="311" t="s">
        <v>47</v>
      </c>
      <c r="F144" s="311" t="s">
        <v>48</v>
      </c>
      <c r="G144" s="311" t="s">
        <v>49</v>
      </c>
      <c r="H144" s="311" t="s">
        <v>50</v>
      </c>
      <c r="I144" s="311" t="s">
        <v>51</v>
      </c>
      <c r="J144" s="717" t="s">
        <v>36</v>
      </c>
      <c r="K144" s="718"/>
      <c r="S144" s="9"/>
      <c r="T144" s="9"/>
    </row>
    <row r="145" spans="1:20" ht="11.25">
      <c r="A145" s="583"/>
      <c r="B145" s="584"/>
      <c r="C145" s="585"/>
      <c r="D145" s="216">
        <f aca="true" t="shared" si="4" ref="D145:I145">J75</f>
        <v>0</v>
      </c>
      <c r="E145" s="216">
        <f t="shared" si="4"/>
        <v>0</v>
      </c>
      <c r="F145" s="216">
        <f t="shared" si="4"/>
        <v>0</v>
      </c>
      <c r="G145" s="216">
        <f t="shared" si="4"/>
        <v>0</v>
      </c>
      <c r="H145" s="216">
        <f t="shared" si="4"/>
        <v>0</v>
      </c>
      <c r="I145" s="216">
        <f t="shared" si="4"/>
        <v>0</v>
      </c>
      <c r="J145" s="432">
        <f>SUM(D145:I145)</f>
        <v>0</v>
      </c>
      <c r="K145" s="433"/>
      <c r="S145" s="9"/>
      <c r="T145" s="9"/>
    </row>
    <row r="146" spans="1:20" ht="21.75" customHeight="1">
      <c r="A146" s="588" t="s">
        <v>22</v>
      </c>
      <c r="B146" s="589"/>
      <c r="C146" s="589"/>
      <c r="D146" s="719"/>
      <c r="E146" s="719"/>
      <c r="F146" s="719"/>
      <c r="G146" s="719"/>
      <c r="H146" s="719"/>
      <c r="I146" s="719"/>
      <c r="J146" s="432">
        <f>$Q$75</f>
        <v>0</v>
      </c>
      <c r="K146" s="433"/>
      <c r="S146" s="9"/>
      <c r="T146" s="9"/>
    </row>
    <row r="147" spans="1:20" ht="11.25">
      <c r="A147" s="588" t="s">
        <v>11</v>
      </c>
      <c r="B147" s="589"/>
      <c r="C147" s="589"/>
      <c r="D147" s="719"/>
      <c r="E147" s="719"/>
      <c r="F147" s="719"/>
      <c r="G147" s="719"/>
      <c r="H147" s="719"/>
      <c r="I147" s="719"/>
      <c r="J147" s="432">
        <f>E94</f>
        <v>0</v>
      </c>
      <c r="K147" s="433"/>
      <c r="S147" s="9"/>
      <c r="T147" s="9"/>
    </row>
    <row r="148" spans="1:20" ht="11.25">
      <c r="A148" s="588" t="s">
        <v>23</v>
      </c>
      <c r="B148" s="589"/>
      <c r="C148" s="589"/>
      <c r="D148" s="719"/>
      <c r="E148" s="719"/>
      <c r="F148" s="719"/>
      <c r="G148" s="719"/>
      <c r="H148" s="719"/>
      <c r="I148" s="719"/>
      <c r="J148" s="432">
        <f>E122</f>
        <v>0</v>
      </c>
      <c r="K148" s="433"/>
      <c r="S148" s="9"/>
      <c r="T148" s="9"/>
    </row>
    <row r="149" spans="1:20" ht="11.25">
      <c r="A149" s="588" t="s">
        <v>24</v>
      </c>
      <c r="B149" s="589"/>
      <c r="C149" s="589"/>
      <c r="D149" s="719"/>
      <c r="E149" s="719"/>
      <c r="F149" s="719"/>
      <c r="G149" s="719"/>
      <c r="H149" s="719"/>
      <c r="I149" s="719"/>
      <c r="J149" s="432">
        <f>D139</f>
        <v>0</v>
      </c>
      <c r="K149" s="433"/>
      <c r="S149" s="9"/>
      <c r="T149" s="9"/>
    </row>
    <row r="150" spans="1:20" ht="11.25">
      <c r="A150" s="416" t="s">
        <v>114</v>
      </c>
      <c r="B150" s="417"/>
      <c r="C150" s="417"/>
      <c r="D150" s="719"/>
      <c r="E150" s="719"/>
      <c r="F150" s="719"/>
      <c r="G150" s="719"/>
      <c r="H150" s="719"/>
      <c r="I150" s="719"/>
      <c r="J150" s="453">
        <f>SUM(J146:K149)</f>
        <v>0</v>
      </c>
      <c r="K150" s="454"/>
      <c r="S150" s="9"/>
      <c r="T150" s="9"/>
    </row>
    <row r="151" spans="1:20" ht="11.25">
      <c r="A151" s="588" t="s">
        <v>95</v>
      </c>
      <c r="B151" s="589"/>
      <c r="C151" s="589"/>
      <c r="D151" s="719"/>
      <c r="E151" s="719"/>
      <c r="F151" s="719"/>
      <c r="G151" s="719"/>
      <c r="H151" s="719"/>
      <c r="I151" s="719"/>
      <c r="J151" s="721"/>
      <c r="K151" s="722"/>
      <c r="S151" s="9"/>
      <c r="T151" s="9"/>
    </row>
    <row r="152" spans="1:20" ht="12" thickBot="1">
      <c r="A152" s="592" t="s">
        <v>65</v>
      </c>
      <c r="B152" s="593"/>
      <c r="C152" s="593"/>
      <c r="D152" s="723"/>
      <c r="E152" s="723"/>
      <c r="F152" s="723"/>
      <c r="G152" s="723"/>
      <c r="H152" s="723"/>
      <c r="I152" s="723"/>
      <c r="J152" s="446">
        <f>J150*J151</f>
        <v>0</v>
      </c>
      <c r="K152" s="447"/>
      <c r="S152" s="9"/>
      <c r="T152" s="9"/>
    </row>
    <row r="154" ht="12.75">
      <c r="A154" s="278" t="str">
        <f>IF(AND((ABS(IF(J146-D12&gt;0,J146-D12,0)+IF(J147-D14&gt;0,J147-D14,0)+IF(J148-D16&gt;0,J148-D16,0)+IF(J149-D17&gt;0,J149-D17,0)))&gt;D11*0.1,(ABS(IF(J146-D12&lt;0,J146-D12,0)+IF(J147-D14&lt;0,J147-D14,0)+IF(J148-D16&lt;0,J148-D16,0)+IF(J149-D17&lt;0,J149-D17,0)))&gt;D11*0.1),"yes","no")</f>
        <v>no</v>
      </c>
    </row>
    <row r="155" ht="12.75">
      <c r="A155" s="13"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8" spans="1:17" ht="12.75">
      <c r="A158" s="720">
        <f>IF(A154="yes","Motiveer hier de verschuivingen (verplicht)","")</f>
      </c>
      <c r="B158" s="720"/>
      <c r="C158" s="720"/>
      <c r="D158" s="720"/>
      <c r="E158" s="720"/>
      <c r="F158" s="720"/>
      <c r="G158" s="720"/>
      <c r="H158" s="720"/>
      <c r="I158" s="720"/>
      <c r="J158" s="720"/>
      <c r="K158" s="720"/>
      <c r="L158" s="720"/>
      <c r="M158" s="720"/>
      <c r="N158" s="720"/>
      <c r="O158" s="720"/>
      <c r="P158" s="720"/>
      <c r="Q158" s="720"/>
    </row>
    <row r="159" spans="1:17" ht="12.75">
      <c r="A159" s="569"/>
      <c r="B159" s="569"/>
      <c r="C159" s="569"/>
      <c r="D159" s="569"/>
      <c r="E159" s="569"/>
      <c r="F159" s="569"/>
      <c r="G159" s="569"/>
      <c r="H159" s="569"/>
      <c r="I159" s="569"/>
      <c r="J159" s="569"/>
      <c r="K159" s="569"/>
      <c r="L159" s="569"/>
      <c r="M159" s="569"/>
      <c r="N159" s="569"/>
      <c r="O159" s="569"/>
      <c r="P159" s="569"/>
      <c r="Q159" s="569"/>
    </row>
    <row r="160" spans="1:17" ht="12.75">
      <c r="A160" s="569"/>
      <c r="B160" s="569"/>
      <c r="C160" s="569"/>
      <c r="D160" s="569"/>
      <c r="E160" s="569"/>
      <c r="F160" s="569"/>
      <c r="G160" s="569"/>
      <c r="H160" s="569"/>
      <c r="I160" s="569"/>
      <c r="J160" s="569"/>
      <c r="K160" s="569"/>
      <c r="L160" s="569"/>
      <c r="M160" s="569"/>
      <c r="N160" s="569"/>
      <c r="O160" s="569"/>
      <c r="P160" s="569"/>
      <c r="Q160" s="569"/>
    </row>
    <row r="161" spans="1:17" ht="12.75">
      <c r="A161" s="569"/>
      <c r="B161" s="569"/>
      <c r="C161" s="569"/>
      <c r="D161" s="569"/>
      <c r="E161" s="569"/>
      <c r="F161" s="569"/>
      <c r="G161" s="569"/>
      <c r="H161" s="569"/>
      <c r="I161" s="569"/>
      <c r="J161" s="569"/>
      <c r="K161" s="569"/>
      <c r="L161" s="569"/>
      <c r="M161" s="569"/>
      <c r="N161" s="569"/>
      <c r="O161" s="569"/>
      <c r="P161" s="569"/>
      <c r="Q161" s="569"/>
    </row>
    <row r="162" spans="1:17" ht="12.75">
      <c r="A162" s="569"/>
      <c r="B162" s="569"/>
      <c r="C162" s="569"/>
      <c r="D162" s="569"/>
      <c r="E162" s="569"/>
      <c r="F162" s="569"/>
      <c r="G162" s="569"/>
      <c r="H162" s="569"/>
      <c r="I162" s="569"/>
      <c r="J162" s="569"/>
      <c r="K162" s="569"/>
      <c r="L162" s="569"/>
      <c r="M162" s="569"/>
      <c r="N162" s="569"/>
      <c r="O162" s="569"/>
      <c r="P162" s="569"/>
      <c r="Q162" s="569"/>
    </row>
    <row r="163" spans="1:17" ht="12.75">
      <c r="A163" s="569"/>
      <c r="B163" s="569"/>
      <c r="C163" s="569"/>
      <c r="D163" s="569"/>
      <c r="E163" s="569"/>
      <c r="F163" s="569"/>
      <c r="G163" s="569"/>
      <c r="H163" s="569"/>
      <c r="I163" s="569"/>
      <c r="J163" s="569"/>
      <c r="K163" s="569"/>
      <c r="L163" s="569"/>
      <c r="M163" s="569"/>
      <c r="N163" s="569"/>
      <c r="O163" s="569"/>
      <c r="P163" s="569"/>
      <c r="Q163" s="569"/>
    </row>
    <row r="164" spans="1:17" ht="12.75">
      <c r="A164" s="569"/>
      <c r="B164" s="569"/>
      <c r="C164" s="569"/>
      <c r="D164" s="569"/>
      <c r="E164" s="569"/>
      <c r="F164" s="569"/>
      <c r="G164" s="569"/>
      <c r="H164" s="569"/>
      <c r="I164" s="569"/>
      <c r="J164" s="569"/>
      <c r="K164" s="569"/>
      <c r="L164" s="569"/>
      <c r="M164" s="569"/>
      <c r="N164" s="569"/>
      <c r="O164" s="569"/>
      <c r="P164" s="569"/>
      <c r="Q164" s="569"/>
    </row>
    <row r="165" spans="1:17" ht="12.75">
      <c r="A165" s="569"/>
      <c r="B165" s="569"/>
      <c r="C165" s="569"/>
      <c r="D165" s="569"/>
      <c r="E165" s="569"/>
      <c r="F165" s="569"/>
      <c r="G165" s="569"/>
      <c r="H165" s="569"/>
      <c r="I165" s="569"/>
      <c r="J165" s="569"/>
      <c r="K165" s="569"/>
      <c r="L165" s="569"/>
      <c r="M165" s="569"/>
      <c r="N165" s="569"/>
      <c r="O165" s="569"/>
      <c r="P165" s="569"/>
      <c r="Q165" s="569"/>
    </row>
    <row r="166" spans="1:17" ht="12.75">
      <c r="A166" s="569"/>
      <c r="B166" s="569"/>
      <c r="C166" s="569"/>
      <c r="D166" s="569"/>
      <c r="E166" s="569"/>
      <c r="F166" s="569"/>
      <c r="G166" s="569"/>
      <c r="H166" s="569"/>
      <c r="I166" s="569"/>
      <c r="J166" s="569"/>
      <c r="K166" s="569"/>
      <c r="L166" s="569"/>
      <c r="M166" s="569"/>
      <c r="N166" s="569"/>
      <c r="O166" s="569"/>
      <c r="P166" s="569"/>
      <c r="Q166" s="569"/>
    </row>
    <row r="167" spans="1:17" ht="12.75">
      <c r="A167" s="569"/>
      <c r="B167" s="569"/>
      <c r="C167" s="569"/>
      <c r="D167" s="569"/>
      <c r="E167" s="569"/>
      <c r="F167" s="569"/>
      <c r="G167" s="569"/>
      <c r="H167" s="569"/>
      <c r="I167" s="569"/>
      <c r="J167" s="569"/>
      <c r="K167" s="569"/>
      <c r="L167" s="569"/>
      <c r="M167" s="569"/>
      <c r="N167" s="569"/>
      <c r="O167" s="569"/>
      <c r="P167" s="569"/>
      <c r="Q167" s="569"/>
    </row>
    <row r="169" spans="2:20" ht="12" thickBot="1">
      <c r="B169" s="9"/>
      <c r="E169" s="9"/>
      <c r="F169" s="9"/>
      <c r="G169" s="9"/>
      <c r="H169" s="9"/>
      <c r="I169" s="9"/>
      <c r="J169" s="9"/>
      <c r="S169" s="9"/>
      <c r="T169" s="9"/>
    </row>
    <row r="170" spans="1:20" ht="68.25" customHeight="1" thickBot="1">
      <c r="A170" s="656" t="s">
        <v>197</v>
      </c>
      <c r="B170" s="657"/>
      <c r="C170" s="657"/>
      <c r="D170" s="657"/>
      <c r="E170" s="657"/>
      <c r="F170" s="657"/>
      <c r="G170" s="657"/>
      <c r="H170" s="657"/>
      <c r="I170" s="657"/>
      <c r="J170" s="657"/>
      <c r="K170" s="657"/>
      <c r="L170" s="657"/>
      <c r="M170" s="657"/>
      <c r="N170" s="657"/>
      <c r="O170" s="657"/>
      <c r="P170" s="657"/>
      <c r="Q170" s="657"/>
      <c r="R170" s="657"/>
      <c r="S170" s="657"/>
      <c r="T170" s="658"/>
    </row>
  </sheetData>
  <sheetProtection password="C666" sheet="1" formatCells="0" formatColumns="0" formatRows="0" pivotTables="0"/>
  <mergeCells count="144">
    <mergeCell ref="A170:T170"/>
    <mergeCell ref="A158:Q158"/>
    <mergeCell ref="A159:Q167"/>
    <mergeCell ref="A151:C151"/>
    <mergeCell ref="D151:I151"/>
    <mergeCell ref="J151:K151"/>
    <mergeCell ref="A152:C152"/>
    <mergeCell ref="D152:I152"/>
    <mergeCell ref="J152:K152"/>
    <mergeCell ref="A149:C149"/>
    <mergeCell ref="D149:I149"/>
    <mergeCell ref="J149:K149"/>
    <mergeCell ref="A150:C150"/>
    <mergeCell ref="D150:I150"/>
    <mergeCell ref="J150:K150"/>
    <mergeCell ref="A147:C147"/>
    <mergeCell ref="D147:I147"/>
    <mergeCell ref="J147:K147"/>
    <mergeCell ref="A148:C148"/>
    <mergeCell ref="D148:I148"/>
    <mergeCell ref="J148:K148"/>
    <mergeCell ref="A144:C145"/>
    <mergeCell ref="J144:K144"/>
    <mergeCell ref="J145:K145"/>
    <mergeCell ref="A146:C146"/>
    <mergeCell ref="D146:I146"/>
    <mergeCell ref="J146:K146"/>
    <mergeCell ref="D136:E136"/>
    <mergeCell ref="D137:E137"/>
    <mergeCell ref="D138:E138"/>
    <mergeCell ref="A139:C139"/>
    <mergeCell ref="D139:E139"/>
    <mergeCell ref="A143:K143"/>
    <mergeCell ref="D130:E130"/>
    <mergeCell ref="D131:E131"/>
    <mergeCell ref="D132:E132"/>
    <mergeCell ref="D133:E133"/>
    <mergeCell ref="D134:E134"/>
    <mergeCell ref="D135:E135"/>
    <mergeCell ref="A126:E126"/>
    <mergeCell ref="J126:Q126"/>
    <mergeCell ref="A127:C127"/>
    <mergeCell ref="D127:E127"/>
    <mergeCell ref="J127:Q139"/>
    <mergeCell ref="A128:C128"/>
    <mergeCell ref="D128:E128"/>
    <mergeCell ref="A129:C129"/>
    <mergeCell ref="D129:E129"/>
    <mergeCell ref="A130:C130"/>
    <mergeCell ref="A89:E89"/>
    <mergeCell ref="A91:E91"/>
    <mergeCell ref="A98:E98"/>
    <mergeCell ref="J98:Q98"/>
    <mergeCell ref="J99:Q122"/>
    <mergeCell ref="A123:E123"/>
    <mergeCell ref="A77:P77"/>
    <mergeCell ref="A79:Q79"/>
    <mergeCell ref="A82:Q82"/>
    <mergeCell ref="A83:Q83"/>
    <mergeCell ref="A85:E85"/>
    <mergeCell ref="A86:E86"/>
    <mergeCell ref="A71:C71"/>
    <mergeCell ref="A72:C72"/>
    <mergeCell ref="A73:C73"/>
    <mergeCell ref="A74:C74"/>
    <mergeCell ref="A75:C75"/>
    <mergeCell ref="A76:O76"/>
    <mergeCell ref="A70:C70"/>
    <mergeCell ref="A65:C65"/>
    <mergeCell ref="A66:C66"/>
    <mergeCell ref="A67:C67"/>
    <mergeCell ref="A68:C68"/>
    <mergeCell ref="A69:C69"/>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D17:E17"/>
    <mergeCell ref="A19:Q19"/>
    <mergeCell ref="A20:Q20"/>
    <mergeCell ref="A21:C21"/>
    <mergeCell ref="D21:I21"/>
    <mergeCell ref="J21:P21"/>
    <mergeCell ref="A14:C14"/>
    <mergeCell ref="D14:E14"/>
    <mergeCell ref="A15:C15"/>
    <mergeCell ref="D15:E15"/>
    <mergeCell ref="A16:C16"/>
    <mergeCell ref="D16:E16"/>
    <mergeCell ref="A9:Q9"/>
    <mergeCell ref="A10:C10"/>
    <mergeCell ref="D10:E10"/>
    <mergeCell ref="F10:Q17"/>
    <mergeCell ref="A11:C11"/>
    <mergeCell ref="D11:E11"/>
    <mergeCell ref="A12:C12"/>
    <mergeCell ref="D12:E12"/>
    <mergeCell ref="A13:C13"/>
    <mergeCell ref="D13:E13"/>
    <mergeCell ref="A1:Q1"/>
    <mergeCell ref="A3:Q3"/>
    <mergeCell ref="B4:Q4"/>
    <mergeCell ref="B5:Q5"/>
    <mergeCell ref="B6:Q6"/>
    <mergeCell ref="B7:Q7"/>
  </mergeCells>
  <conditionalFormatting sqref="A158:Q158">
    <cfRule type="expression" priority="1" dxfId="1" stopIfTrue="1">
      <formula>$A$154="yes"</formula>
    </cfRule>
  </conditionalFormatting>
  <conditionalFormatting sqref="A158:Q167">
    <cfRule type="expression" priority="2" dxfId="14" stopIfTrue="1">
      <formula>$A$154="yes"</formula>
    </cfRule>
  </conditionalFormatting>
  <dataValidations count="2">
    <dataValidation type="whole" allowBlank="1" showInputMessage="1" showErrorMessage="1" error="Gelieve een bedrag lager dan 20.000 EUR in te vullen" sqref="D88">
      <formula1>0</formula1>
      <formula2>20000</formula2>
    </dataValidation>
    <dataValidation allowBlank="1" showInputMessage="1" showErrorMessage="1" promptTitle="Grote kost" prompt="Gelieve hiernaast het toelichtingsveld te lezen alvorens deze rubriek in te vullen." sqref="D129:E129"/>
  </dataValidations>
  <printOptions/>
  <pageMargins left="0.31496062992125984" right="0.3937007874015748" top="0.31496062992125984" bottom="0.31496062992125984" header="0.1968503937007874" footer="0.15748031496062992"/>
  <pageSetup fitToHeight="0" horizontalDpi="600" verticalDpi="600" orientation="landscape" paperSize="9" scale="75" r:id="rId1"/>
  <headerFooter>
    <oddFooter>&amp;L&amp;F&amp;C&amp;A&amp;R&amp;P/&amp;N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183"/>
  <sheetViews>
    <sheetView zoomScale="80" zoomScaleNormal="80" zoomScalePageLayoutView="0" workbookViewId="0" topLeftCell="A2">
      <selection activeCell="A27" sqref="A27:IV31"/>
    </sheetView>
  </sheetViews>
  <sheetFormatPr defaultColWidth="9.140625" defaultRowHeight="21" customHeight="1"/>
  <cols>
    <col min="1" max="1" width="26.7109375" style="9" customWidth="1"/>
    <col min="2" max="2" width="13.8515625" style="9" customWidth="1"/>
    <col min="3" max="3" width="11.7109375" style="9" customWidth="1"/>
    <col min="4" max="4" width="13.421875" style="9" customWidth="1"/>
    <col min="5" max="5" width="11.421875" style="9" customWidth="1"/>
    <col min="6" max="6" width="9.57421875" style="9" customWidth="1"/>
    <col min="7" max="7" width="9.57421875" style="10" customWidth="1"/>
    <col min="8" max="9" width="9.57421875" style="9" customWidth="1"/>
    <col min="10" max="10" width="9.57421875" style="10" customWidth="1"/>
    <col min="11" max="13" width="5.57421875" style="10" customWidth="1"/>
    <col min="14" max="15" width="5.57421875" style="9" customWidth="1"/>
    <col min="16" max="16" width="7.140625" style="9" customWidth="1"/>
    <col min="17" max="17" width="5.8515625" style="9" customWidth="1"/>
    <col min="18" max="18" width="6.00390625" style="9" customWidth="1"/>
    <col min="19" max="23" width="5.8515625" style="9" customWidth="1"/>
    <col min="24" max="24" width="14.00390625" style="9" customWidth="1"/>
    <col min="25" max="25" width="10.421875" style="11" customWidth="1"/>
    <col min="26" max="26" width="8.8515625" style="11" customWidth="1"/>
    <col min="27" max="16384" width="9.140625" style="9" customWidth="1"/>
  </cols>
  <sheetData>
    <row r="1" spans="1:17" ht="21" customHeight="1" hidden="1">
      <c r="A1" s="9" t="s">
        <v>129</v>
      </c>
      <c r="B1" s="9" t="s">
        <v>130</v>
      </c>
      <c r="C1" s="9" t="s">
        <v>131</v>
      </c>
      <c r="D1" s="9" t="s">
        <v>132</v>
      </c>
      <c r="F1" s="9" t="s">
        <v>37</v>
      </c>
      <c r="G1" s="10">
        <v>0.02</v>
      </c>
      <c r="H1" s="9" t="s">
        <v>38</v>
      </c>
      <c r="I1" s="9">
        <v>0.01</v>
      </c>
      <c r="J1" s="10" t="s">
        <v>39</v>
      </c>
      <c r="K1" s="10">
        <v>0.03</v>
      </c>
      <c r="L1" s="10" t="s">
        <v>40</v>
      </c>
      <c r="M1" s="10">
        <v>0.06</v>
      </c>
      <c r="N1" s="9" t="s">
        <v>41</v>
      </c>
      <c r="O1" s="9">
        <v>0.01</v>
      </c>
      <c r="P1" s="9" t="s">
        <v>42</v>
      </c>
      <c r="Q1" s="9">
        <v>1.55</v>
      </c>
    </row>
    <row r="2" spans="1:26" s="13" customFormat="1" ht="21" customHeight="1">
      <c r="A2" s="359" t="str">
        <f>"Kostenstaat eindverslag : "&amp;B7</f>
        <v>Kostenstaat eindverslag : </v>
      </c>
      <c r="B2" s="359"/>
      <c r="C2" s="359"/>
      <c r="D2" s="359"/>
      <c r="E2" s="359"/>
      <c r="F2" s="359"/>
      <c r="G2" s="359"/>
      <c r="H2" s="359"/>
      <c r="I2" s="359"/>
      <c r="J2" s="359"/>
      <c r="K2" s="359"/>
      <c r="L2" s="359"/>
      <c r="M2" s="359"/>
      <c r="N2" s="359"/>
      <c r="O2" s="359"/>
      <c r="P2" s="359"/>
      <c r="Q2" s="359"/>
      <c r="R2" s="359"/>
      <c r="S2" s="359"/>
      <c r="T2" s="359"/>
      <c r="U2" s="359"/>
      <c r="V2" s="359"/>
      <c r="W2" s="359"/>
      <c r="X2" s="359"/>
      <c r="Y2" s="12"/>
      <c r="Z2" s="12"/>
    </row>
    <row r="3" ht="21" customHeight="1" thickBot="1"/>
    <row r="4" spans="1:24" ht="21" customHeight="1">
      <c r="A4" s="360" t="s">
        <v>92</v>
      </c>
      <c r="B4" s="361"/>
      <c r="C4" s="361"/>
      <c r="D4" s="361"/>
      <c r="E4" s="361"/>
      <c r="F4" s="361"/>
      <c r="G4" s="361"/>
      <c r="H4" s="361"/>
      <c r="I4" s="361"/>
      <c r="J4" s="361"/>
      <c r="K4" s="361"/>
      <c r="L4" s="361"/>
      <c r="M4" s="361"/>
      <c r="N4" s="361"/>
      <c r="O4" s="361"/>
      <c r="P4" s="361"/>
      <c r="Q4" s="361"/>
      <c r="R4" s="361"/>
      <c r="S4" s="361"/>
      <c r="T4" s="361"/>
      <c r="U4" s="361"/>
      <c r="V4" s="361"/>
      <c r="W4" s="361"/>
      <c r="X4" s="362"/>
    </row>
    <row r="5" spans="1:24" ht="21" customHeight="1">
      <c r="A5" s="8" t="s">
        <v>82</v>
      </c>
      <c r="B5" s="346"/>
      <c r="C5" s="346"/>
      <c r="D5" s="346"/>
      <c r="E5" s="346"/>
      <c r="F5" s="346"/>
      <c r="G5" s="346"/>
      <c r="H5" s="346"/>
      <c r="I5" s="346"/>
      <c r="J5" s="346"/>
      <c r="K5" s="346"/>
      <c r="L5" s="346"/>
      <c r="M5" s="346"/>
      <c r="N5" s="346"/>
      <c r="O5" s="346"/>
      <c r="P5" s="346"/>
      <c r="Q5" s="346"/>
      <c r="R5" s="346"/>
      <c r="S5" s="346"/>
      <c r="T5" s="346"/>
      <c r="U5" s="346"/>
      <c r="V5" s="346"/>
      <c r="W5" s="346"/>
      <c r="X5" s="347"/>
    </row>
    <row r="6" spans="1:24" ht="21" customHeight="1">
      <c r="A6" s="7" t="s">
        <v>83</v>
      </c>
      <c r="B6" s="346"/>
      <c r="C6" s="346"/>
      <c r="D6" s="346"/>
      <c r="E6" s="346"/>
      <c r="F6" s="346"/>
      <c r="G6" s="346"/>
      <c r="H6" s="346"/>
      <c r="I6" s="346"/>
      <c r="J6" s="346"/>
      <c r="K6" s="346"/>
      <c r="L6" s="346"/>
      <c r="M6" s="346"/>
      <c r="N6" s="346"/>
      <c r="O6" s="346"/>
      <c r="P6" s="346"/>
      <c r="Q6" s="346"/>
      <c r="R6" s="346"/>
      <c r="S6" s="346"/>
      <c r="T6" s="346"/>
      <c r="U6" s="346"/>
      <c r="V6" s="346"/>
      <c r="W6" s="346"/>
      <c r="X6" s="347"/>
    </row>
    <row r="7" spans="1:24" ht="21" customHeight="1">
      <c r="A7" s="7" t="s">
        <v>85</v>
      </c>
      <c r="B7" s="346"/>
      <c r="C7" s="346"/>
      <c r="D7" s="346"/>
      <c r="E7" s="346"/>
      <c r="F7" s="346"/>
      <c r="G7" s="346"/>
      <c r="H7" s="346"/>
      <c r="I7" s="346"/>
      <c r="J7" s="346"/>
      <c r="K7" s="346"/>
      <c r="L7" s="346"/>
      <c r="M7" s="346"/>
      <c r="N7" s="346"/>
      <c r="O7" s="346"/>
      <c r="P7" s="346"/>
      <c r="Q7" s="346"/>
      <c r="R7" s="346"/>
      <c r="S7" s="346"/>
      <c r="T7" s="346"/>
      <c r="U7" s="346"/>
      <c r="V7" s="346"/>
      <c r="W7" s="346"/>
      <c r="X7" s="347"/>
    </row>
    <row r="8" spans="1:24" ht="35.25" customHeight="1" thickBot="1">
      <c r="A8" s="14" t="s">
        <v>86</v>
      </c>
      <c r="B8" s="349"/>
      <c r="C8" s="349"/>
      <c r="D8" s="349"/>
      <c r="E8" s="349"/>
      <c r="F8" s="349"/>
      <c r="G8" s="349"/>
      <c r="H8" s="349"/>
      <c r="I8" s="349"/>
      <c r="J8" s="349"/>
      <c r="K8" s="349"/>
      <c r="L8" s="349"/>
      <c r="M8" s="349"/>
      <c r="N8" s="349"/>
      <c r="O8" s="349"/>
      <c r="P8" s="349"/>
      <c r="Q8" s="349"/>
      <c r="R8" s="349"/>
      <c r="S8" s="349"/>
      <c r="T8" s="349"/>
      <c r="U8" s="349"/>
      <c r="V8" s="349"/>
      <c r="W8" s="349"/>
      <c r="X8" s="350"/>
    </row>
    <row r="9" ht="21" customHeight="1" thickBot="1"/>
    <row r="10" spans="1:24" ht="21" customHeight="1" thickBot="1">
      <c r="A10" s="611" t="s">
        <v>160</v>
      </c>
      <c r="B10" s="612"/>
      <c r="C10" s="612"/>
      <c r="D10" s="612"/>
      <c r="E10" s="612"/>
      <c r="F10" s="612"/>
      <c r="G10" s="612"/>
      <c r="H10" s="612"/>
      <c r="I10" s="612"/>
      <c r="J10" s="612"/>
      <c r="K10" s="612"/>
      <c r="L10" s="612"/>
      <c r="M10" s="612"/>
      <c r="N10" s="612"/>
      <c r="O10" s="612"/>
      <c r="P10" s="612"/>
      <c r="Q10" s="612"/>
      <c r="R10" s="612"/>
      <c r="S10" s="612"/>
      <c r="T10" s="612"/>
      <c r="U10" s="612"/>
      <c r="V10" s="612"/>
      <c r="W10" s="612"/>
      <c r="X10" s="613"/>
    </row>
    <row r="11" spans="1:25" ht="21" customHeight="1">
      <c r="A11" s="697" t="s">
        <v>148</v>
      </c>
      <c r="B11" s="698"/>
      <c r="C11" s="699"/>
      <c r="D11" s="700"/>
      <c r="E11" s="700"/>
      <c r="F11" s="683" t="s">
        <v>161</v>
      </c>
      <c r="G11" s="684"/>
      <c r="H11" s="684"/>
      <c r="I11" s="684"/>
      <c r="J11" s="684"/>
      <c r="K11" s="684"/>
      <c r="L11" s="684"/>
      <c r="M11" s="684"/>
      <c r="N11" s="684"/>
      <c r="O11" s="684"/>
      <c r="P11" s="684"/>
      <c r="Q11" s="684"/>
      <c r="R11" s="684"/>
      <c r="S11" s="684"/>
      <c r="T11" s="684"/>
      <c r="U11" s="684"/>
      <c r="V11" s="684"/>
      <c r="W11" s="684"/>
      <c r="X11" s="685"/>
      <c r="Y11" s="170"/>
    </row>
    <row r="12" spans="1:25" ht="21" customHeight="1">
      <c r="A12" s="416" t="s">
        <v>149</v>
      </c>
      <c r="B12" s="417"/>
      <c r="C12" s="692"/>
      <c r="D12" s="693"/>
      <c r="E12" s="693"/>
      <c r="F12" s="686"/>
      <c r="G12" s="687"/>
      <c r="H12" s="687"/>
      <c r="I12" s="687"/>
      <c r="J12" s="687"/>
      <c r="K12" s="687"/>
      <c r="L12" s="687"/>
      <c r="M12" s="687"/>
      <c r="N12" s="687"/>
      <c r="O12" s="687"/>
      <c r="P12" s="687"/>
      <c r="Q12" s="687"/>
      <c r="R12" s="687"/>
      <c r="S12" s="687"/>
      <c r="T12" s="687"/>
      <c r="U12" s="687"/>
      <c r="V12" s="687"/>
      <c r="W12" s="687"/>
      <c r="X12" s="688"/>
      <c r="Y12" s="170"/>
    </row>
    <row r="13" spans="1:25" ht="21" customHeight="1">
      <c r="A13" s="588" t="s">
        <v>150</v>
      </c>
      <c r="B13" s="589"/>
      <c r="C13" s="634"/>
      <c r="D13" s="680"/>
      <c r="E13" s="680"/>
      <c r="F13" s="686"/>
      <c r="G13" s="687"/>
      <c r="H13" s="687"/>
      <c r="I13" s="687"/>
      <c r="J13" s="687"/>
      <c r="K13" s="687"/>
      <c r="L13" s="687"/>
      <c r="M13" s="687"/>
      <c r="N13" s="687"/>
      <c r="O13" s="687"/>
      <c r="P13" s="687"/>
      <c r="Q13" s="687"/>
      <c r="R13" s="687"/>
      <c r="S13" s="687"/>
      <c r="T13" s="687"/>
      <c r="U13" s="687"/>
      <c r="V13" s="687"/>
      <c r="W13" s="687"/>
      <c r="X13" s="688"/>
      <c r="Y13" s="170"/>
    </row>
    <row r="14" spans="1:25" ht="21" customHeight="1">
      <c r="A14" s="694" t="s">
        <v>147</v>
      </c>
      <c r="B14" s="695"/>
      <c r="C14" s="696"/>
      <c r="D14" s="680"/>
      <c r="E14" s="680"/>
      <c r="F14" s="686"/>
      <c r="G14" s="687"/>
      <c r="H14" s="687"/>
      <c r="I14" s="687"/>
      <c r="J14" s="687"/>
      <c r="K14" s="687"/>
      <c r="L14" s="687"/>
      <c r="M14" s="687"/>
      <c r="N14" s="687"/>
      <c r="O14" s="687"/>
      <c r="P14" s="687"/>
      <c r="Q14" s="687"/>
      <c r="R14" s="687"/>
      <c r="S14" s="687"/>
      <c r="T14" s="687"/>
      <c r="U14" s="687"/>
      <c r="V14" s="687"/>
      <c r="W14" s="687"/>
      <c r="X14" s="688"/>
      <c r="Y14" s="170"/>
    </row>
    <row r="15" spans="1:25" ht="21" customHeight="1">
      <c r="A15" s="588" t="s">
        <v>11</v>
      </c>
      <c r="B15" s="589"/>
      <c r="C15" s="634"/>
      <c r="D15" s="680"/>
      <c r="E15" s="680"/>
      <c r="F15" s="686"/>
      <c r="G15" s="687"/>
      <c r="H15" s="687"/>
      <c r="I15" s="687"/>
      <c r="J15" s="687"/>
      <c r="K15" s="687"/>
      <c r="L15" s="687"/>
      <c r="M15" s="687"/>
      <c r="N15" s="687"/>
      <c r="O15" s="687"/>
      <c r="P15" s="687"/>
      <c r="Q15" s="687"/>
      <c r="R15" s="687"/>
      <c r="S15" s="687"/>
      <c r="T15" s="687"/>
      <c r="U15" s="687"/>
      <c r="V15" s="687"/>
      <c r="W15" s="687"/>
      <c r="X15" s="688"/>
      <c r="Y15" s="170"/>
    </row>
    <row r="16" spans="1:25" ht="21" customHeight="1">
      <c r="A16" s="694" t="s">
        <v>159</v>
      </c>
      <c r="B16" s="695"/>
      <c r="C16" s="696"/>
      <c r="D16" s="680"/>
      <c r="E16" s="680"/>
      <c r="F16" s="686"/>
      <c r="G16" s="687"/>
      <c r="H16" s="687"/>
      <c r="I16" s="687"/>
      <c r="J16" s="687"/>
      <c r="K16" s="687"/>
      <c r="L16" s="687"/>
      <c r="M16" s="687"/>
      <c r="N16" s="687"/>
      <c r="O16" s="687"/>
      <c r="P16" s="687"/>
      <c r="Q16" s="687"/>
      <c r="R16" s="687"/>
      <c r="S16" s="687"/>
      <c r="T16" s="687"/>
      <c r="U16" s="687"/>
      <c r="V16" s="687"/>
      <c r="W16" s="687"/>
      <c r="X16" s="688"/>
      <c r="Y16" s="170"/>
    </row>
    <row r="17" spans="1:25" ht="21" customHeight="1">
      <c r="A17" s="588" t="s">
        <v>145</v>
      </c>
      <c r="B17" s="589"/>
      <c r="C17" s="634"/>
      <c r="D17" s="680"/>
      <c r="E17" s="680"/>
      <c r="F17" s="686"/>
      <c r="G17" s="687"/>
      <c r="H17" s="687"/>
      <c r="I17" s="687"/>
      <c r="J17" s="687"/>
      <c r="K17" s="687"/>
      <c r="L17" s="687"/>
      <c r="M17" s="687"/>
      <c r="N17" s="687"/>
      <c r="O17" s="687"/>
      <c r="P17" s="687"/>
      <c r="Q17" s="687"/>
      <c r="R17" s="687"/>
      <c r="S17" s="687"/>
      <c r="T17" s="687"/>
      <c r="U17" s="687"/>
      <c r="V17" s="687"/>
      <c r="W17" s="687"/>
      <c r="X17" s="688"/>
      <c r="Y17" s="170"/>
    </row>
    <row r="18" spans="1:25" ht="21" customHeight="1" thickBot="1">
      <c r="A18" s="592" t="s">
        <v>146</v>
      </c>
      <c r="B18" s="593"/>
      <c r="C18" s="681"/>
      <c r="D18" s="682"/>
      <c r="E18" s="682"/>
      <c r="F18" s="689"/>
      <c r="G18" s="690"/>
      <c r="H18" s="690"/>
      <c r="I18" s="690"/>
      <c r="J18" s="690"/>
      <c r="K18" s="690"/>
      <c r="L18" s="690"/>
      <c r="M18" s="690"/>
      <c r="N18" s="690"/>
      <c r="O18" s="690"/>
      <c r="P18" s="690"/>
      <c r="Q18" s="690"/>
      <c r="R18" s="690"/>
      <c r="S18" s="690"/>
      <c r="T18" s="690"/>
      <c r="U18" s="690"/>
      <c r="V18" s="690"/>
      <c r="W18" s="690"/>
      <c r="X18" s="691"/>
      <c r="Y18" s="170"/>
    </row>
    <row r="19" ht="21" customHeight="1" thickBot="1"/>
    <row r="20" spans="1:26" ht="27" customHeight="1" thickBot="1">
      <c r="A20" s="330" t="s">
        <v>97</v>
      </c>
      <c r="B20" s="331"/>
      <c r="C20" s="331"/>
      <c r="D20" s="331"/>
      <c r="E20" s="331"/>
      <c r="F20" s="331"/>
      <c r="G20" s="331"/>
      <c r="H20" s="331"/>
      <c r="I20" s="331"/>
      <c r="J20" s="331"/>
      <c r="K20" s="331"/>
      <c r="L20" s="331"/>
      <c r="M20" s="331"/>
      <c r="N20" s="331"/>
      <c r="O20" s="331"/>
      <c r="P20" s="331"/>
      <c r="Q20" s="331"/>
      <c r="R20" s="331"/>
      <c r="S20" s="331"/>
      <c r="T20" s="331"/>
      <c r="U20" s="331"/>
      <c r="V20" s="331"/>
      <c r="W20" s="331"/>
      <c r="X20" s="332"/>
      <c r="Y20" s="9"/>
      <c r="Z20" s="9"/>
    </row>
    <row r="21" spans="1:24" s="16" customFormat="1" ht="21" customHeight="1" thickBot="1">
      <c r="A21" s="15"/>
      <c r="B21" s="15"/>
      <c r="C21" s="15"/>
      <c r="D21" s="15"/>
      <c r="E21" s="15"/>
      <c r="G21" s="15"/>
      <c r="H21" s="15"/>
      <c r="I21" s="15"/>
      <c r="J21" s="15"/>
      <c r="K21" s="15"/>
      <c r="L21" s="15"/>
      <c r="M21" s="15"/>
      <c r="N21" s="15"/>
      <c r="O21" s="15"/>
      <c r="P21" s="15"/>
      <c r="Q21" s="15"/>
      <c r="R21" s="15"/>
      <c r="S21" s="15"/>
      <c r="T21" s="15"/>
      <c r="U21" s="15"/>
      <c r="V21" s="15"/>
      <c r="W21" s="15"/>
      <c r="X21" s="15"/>
    </row>
    <row r="22" spans="1:26" ht="21" customHeight="1" thickBot="1">
      <c r="A22" s="333" t="s">
        <v>100</v>
      </c>
      <c r="B22" s="334"/>
      <c r="C22" s="334"/>
      <c r="D22" s="334"/>
      <c r="E22" s="334"/>
      <c r="F22" s="334"/>
      <c r="G22" s="334"/>
      <c r="H22" s="334"/>
      <c r="I22" s="334"/>
      <c r="J22" s="334"/>
      <c r="K22" s="334"/>
      <c r="L22" s="334"/>
      <c r="M22" s="334"/>
      <c r="N22" s="334"/>
      <c r="O22" s="334"/>
      <c r="P22" s="334"/>
      <c r="Q22" s="334"/>
      <c r="R22" s="334"/>
      <c r="S22" s="334"/>
      <c r="T22" s="334"/>
      <c r="U22" s="334"/>
      <c r="V22" s="334"/>
      <c r="W22" s="334"/>
      <c r="X22" s="335"/>
      <c r="Y22" s="9"/>
      <c r="Z22" s="9"/>
    </row>
    <row r="23" spans="1:26" ht="38.25" customHeight="1">
      <c r="A23" s="351" t="s">
        <v>13</v>
      </c>
      <c r="B23" s="352"/>
      <c r="C23" s="352"/>
      <c r="D23" s="352"/>
      <c r="E23" s="353" t="s">
        <v>137</v>
      </c>
      <c r="F23" s="354"/>
      <c r="G23" s="354"/>
      <c r="H23" s="354"/>
      <c r="I23" s="354"/>
      <c r="J23" s="355"/>
      <c r="K23" s="356" t="s">
        <v>138</v>
      </c>
      <c r="L23" s="357"/>
      <c r="M23" s="357"/>
      <c r="N23" s="357"/>
      <c r="O23" s="357"/>
      <c r="P23" s="358"/>
      <c r="Q23" s="353" t="s">
        <v>151</v>
      </c>
      <c r="R23" s="354"/>
      <c r="S23" s="354"/>
      <c r="T23" s="354"/>
      <c r="U23" s="354"/>
      <c r="V23" s="354"/>
      <c r="W23" s="355"/>
      <c r="X23" s="17" t="s">
        <v>98</v>
      </c>
      <c r="Y23" s="9"/>
      <c r="Z23" s="9"/>
    </row>
    <row r="24" spans="1:26" ht="90.75" customHeight="1" thickBot="1">
      <c r="A24" s="363" t="s">
        <v>89</v>
      </c>
      <c r="B24" s="364"/>
      <c r="C24" s="365"/>
      <c r="D24" s="18" t="s">
        <v>87</v>
      </c>
      <c r="E24" s="19" t="s">
        <v>6</v>
      </c>
      <c r="F24" s="20" t="s">
        <v>7</v>
      </c>
      <c r="G24" s="20" t="s">
        <v>8</v>
      </c>
      <c r="H24" s="20" t="s">
        <v>9</v>
      </c>
      <c r="I24" s="20" t="s">
        <v>28</v>
      </c>
      <c r="J24" s="21" t="s">
        <v>29</v>
      </c>
      <c r="K24" s="22" t="s">
        <v>39</v>
      </c>
      <c r="L24" s="23" t="s">
        <v>4</v>
      </c>
      <c r="M24" s="23" t="s">
        <v>88</v>
      </c>
      <c r="N24" s="24" t="s">
        <v>31</v>
      </c>
      <c r="O24" s="24" t="s">
        <v>40</v>
      </c>
      <c r="P24" s="22" t="s">
        <v>93</v>
      </c>
      <c r="Q24" s="19" t="s">
        <v>1</v>
      </c>
      <c r="R24" s="20" t="s">
        <v>2</v>
      </c>
      <c r="S24" s="20" t="s">
        <v>3</v>
      </c>
      <c r="T24" s="20" t="s">
        <v>5</v>
      </c>
      <c r="U24" s="20" t="s">
        <v>52</v>
      </c>
      <c r="V24" s="20" t="s">
        <v>53</v>
      </c>
      <c r="W24" s="21" t="s">
        <v>15</v>
      </c>
      <c r="X24" s="25" t="s">
        <v>30</v>
      </c>
      <c r="Y24" s="9"/>
      <c r="Z24" s="9"/>
    </row>
    <row r="25" spans="1:26" ht="11.25" customHeight="1">
      <c r="A25" s="366"/>
      <c r="B25" s="367"/>
      <c r="C25" s="367"/>
      <c r="D25" s="26"/>
      <c r="E25" s="27"/>
      <c r="F25" s="28"/>
      <c r="G25" s="28"/>
      <c r="H25" s="28"/>
      <c r="I25" s="29"/>
      <c r="J25" s="30"/>
      <c r="K25" s="31"/>
      <c r="L25" s="32"/>
      <c r="M25" s="32"/>
      <c r="N25" s="32"/>
      <c r="O25" s="33"/>
      <c r="P25" s="123">
        <f aca="true" t="shared" si="0" ref="P25:P56">IF(OR(D25="",D25="f",D25="o"),1,($Q$1+IF(K25="x",$K$1,0)+IF(L25="x",$I$1,0)+IF(M25="x",$G$1)+IF(N25="x",$O$1)+IF(O25="x",$M$1)))</f>
        <v>1</v>
      </c>
      <c r="Q25" s="34"/>
      <c r="R25" s="35"/>
      <c r="S25" s="35"/>
      <c r="T25" s="35"/>
      <c r="U25" s="35"/>
      <c r="V25" s="35"/>
      <c r="W25" s="126">
        <f aca="true" t="shared" si="1" ref="W25:W75">SUM(Q25:V25)</f>
        <v>0</v>
      </c>
      <c r="X25" s="127">
        <f aca="true" t="shared" si="2" ref="X25:X56">($E$25:$E$75*$Q$25:$Q$75+$F$25:$F$75*$R$25:$R$75+$G$25:$G$75*$S$25:$S$75+$H$25:$H$75*$T$25:$T$75+$I$25:$I$75*$U$25:$U$75+$J$25:$J$75*$V$25:$V$75)*$P$25:$P$75/12</f>
        <v>0</v>
      </c>
      <c r="Y25" s="9"/>
      <c r="Z25" s="9"/>
    </row>
    <row r="26" spans="1:26" ht="11.25" customHeight="1">
      <c r="A26" s="368"/>
      <c r="B26" s="369"/>
      <c r="C26" s="369"/>
      <c r="D26" s="37"/>
      <c r="E26" s="38"/>
      <c r="F26" s="39"/>
      <c r="G26" s="39"/>
      <c r="H26" s="39"/>
      <c r="I26" s="40"/>
      <c r="J26" s="41"/>
      <c r="K26" s="42"/>
      <c r="L26" s="43"/>
      <c r="M26" s="43"/>
      <c r="N26" s="43"/>
      <c r="O26" s="44"/>
      <c r="P26" s="123">
        <f t="shared" si="0"/>
        <v>1</v>
      </c>
      <c r="Q26" s="34"/>
      <c r="R26" s="35"/>
      <c r="S26" s="35"/>
      <c r="T26" s="35"/>
      <c r="U26" s="35"/>
      <c r="V26" s="35"/>
      <c r="W26" s="126">
        <f t="shared" si="1"/>
        <v>0</v>
      </c>
      <c r="X26" s="128">
        <f t="shared" si="2"/>
        <v>0</v>
      </c>
      <c r="Y26" s="9"/>
      <c r="Z26" s="9"/>
    </row>
    <row r="27" spans="1:26" ht="11.25" customHeight="1">
      <c r="A27" s="368"/>
      <c r="B27" s="369"/>
      <c r="C27" s="369"/>
      <c r="D27" s="37"/>
      <c r="E27" s="38"/>
      <c r="F27" s="39"/>
      <c r="G27" s="39"/>
      <c r="H27" s="39"/>
      <c r="I27" s="40"/>
      <c r="J27" s="41"/>
      <c r="K27" s="42"/>
      <c r="L27" s="43"/>
      <c r="M27" s="43"/>
      <c r="N27" s="43"/>
      <c r="O27" s="44"/>
      <c r="P27" s="123">
        <f t="shared" si="0"/>
        <v>1</v>
      </c>
      <c r="Q27" s="45"/>
      <c r="R27" s="46"/>
      <c r="S27" s="46"/>
      <c r="T27" s="46"/>
      <c r="U27" s="46"/>
      <c r="V27" s="46"/>
      <c r="W27" s="126">
        <f t="shared" si="1"/>
        <v>0</v>
      </c>
      <c r="X27" s="128">
        <f t="shared" si="2"/>
        <v>0</v>
      </c>
      <c r="Y27" s="9"/>
      <c r="Z27" s="9"/>
    </row>
    <row r="28" spans="1:26" ht="11.25" customHeight="1">
      <c r="A28" s="368"/>
      <c r="B28" s="369"/>
      <c r="C28" s="369"/>
      <c r="D28" s="37"/>
      <c r="E28" s="47"/>
      <c r="F28" s="48"/>
      <c r="G28" s="48"/>
      <c r="H28" s="48"/>
      <c r="I28" s="49"/>
      <c r="J28" s="50"/>
      <c r="K28" s="51"/>
      <c r="L28" s="52"/>
      <c r="M28" s="52"/>
      <c r="N28" s="52"/>
      <c r="O28" s="53"/>
      <c r="P28" s="123">
        <f t="shared" si="0"/>
        <v>1</v>
      </c>
      <c r="Q28" s="54"/>
      <c r="R28" s="6"/>
      <c r="S28" s="6"/>
      <c r="T28" s="6"/>
      <c r="U28" s="6"/>
      <c r="V28" s="6"/>
      <c r="W28" s="126">
        <f t="shared" si="1"/>
        <v>0</v>
      </c>
      <c r="X28" s="129">
        <f t="shared" si="2"/>
        <v>0</v>
      </c>
      <c r="Y28" s="9"/>
      <c r="Z28" s="9"/>
    </row>
    <row r="29" spans="1:26" ht="11.25" customHeight="1">
      <c r="A29" s="368"/>
      <c r="B29" s="369"/>
      <c r="C29" s="369"/>
      <c r="D29" s="37"/>
      <c r="E29" s="47"/>
      <c r="F29" s="48"/>
      <c r="G29" s="48"/>
      <c r="H29" s="48"/>
      <c r="I29" s="49"/>
      <c r="J29" s="50"/>
      <c r="K29" s="51"/>
      <c r="L29" s="52"/>
      <c r="M29" s="52"/>
      <c r="N29" s="52"/>
      <c r="O29" s="53"/>
      <c r="P29" s="123">
        <f t="shared" si="0"/>
        <v>1</v>
      </c>
      <c r="Q29" s="54"/>
      <c r="R29" s="6"/>
      <c r="S29" s="6"/>
      <c r="T29" s="6"/>
      <c r="U29" s="6"/>
      <c r="V29" s="6"/>
      <c r="W29" s="126">
        <f t="shared" si="1"/>
        <v>0</v>
      </c>
      <c r="X29" s="129">
        <f t="shared" si="2"/>
        <v>0</v>
      </c>
      <c r="Y29" s="9"/>
      <c r="Z29" s="9"/>
    </row>
    <row r="30" spans="1:26" ht="11.25" customHeight="1">
      <c r="A30" s="368"/>
      <c r="B30" s="369"/>
      <c r="C30" s="369"/>
      <c r="D30" s="37"/>
      <c r="E30" s="47"/>
      <c r="F30" s="48"/>
      <c r="G30" s="48"/>
      <c r="H30" s="48"/>
      <c r="I30" s="49"/>
      <c r="J30" s="50"/>
      <c r="K30" s="51"/>
      <c r="L30" s="52"/>
      <c r="M30" s="52"/>
      <c r="N30" s="52"/>
      <c r="O30" s="53"/>
      <c r="P30" s="123">
        <f t="shared" si="0"/>
        <v>1</v>
      </c>
      <c r="Q30" s="54"/>
      <c r="R30" s="6"/>
      <c r="S30" s="6"/>
      <c r="T30" s="6"/>
      <c r="U30" s="6"/>
      <c r="V30" s="6"/>
      <c r="W30" s="126">
        <f t="shared" si="1"/>
        <v>0</v>
      </c>
      <c r="X30" s="129">
        <f t="shared" si="2"/>
        <v>0</v>
      </c>
      <c r="Y30" s="9"/>
      <c r="Z30" s="9"/>
    </row>
    <row r="31" spans="1:26" ht="11.25" customHeight="1">
      <c r="A31" s="368"/>
      <c r="B31" s="369"/>
      <c r="C31" s="369"/>
      <c r="D31" s="37"/>
      <c r="E31" s="47"/>
      <c r="F31" s="48"/>
      <c r="G31" s="48"/>
      <c r="H31" s="48"/>
      <c r="I31" s="49"/>
      <c r="J31" s="50"/>
      <c r="K31" s="51"/>
      <c r="L31" s="52"/>
      <c r="M31" s="52"/>
      <c r="N31" s="52"/>
      <c r="O31" s="53"/>
      <c r="P31" s="123">
        <f t="shared" si="0"/>
        <v>1</v>
      </c>
      <c r="Q31" s="54"/>
      <c r="R31" s="6"/>
      <c r="S31" s="6"/>
      <c r="T31" s="6"/>
      <c r="U31" s="6"/>
      <c r="V31" s="6"/>
      <c r="W31" s="126">
        <f t="shared" si="1"/>
        <v>0</v>
      </c>
      <c r="X31" s="129">
        <f t="shared" si="2"/>
        <v>0</v>
      </c>
      <c r="Y31" s="9"/>
      <c r="Z31" s="9"/>
    </row>
    <row r="32" spans="1:26" ht="11.25" customHeight="1">
      <c r="A32" s="368"/>
      <c r="B32" s="369"/>
      <c r="C32" s="369"/>
      <c r="D32" s="37"/>
      <c r="E32" s="47"/>
      <c r="F32" s="48"/>
      <c r="G32" s="48"/>
      <c r="H32" s="48"/>
      <c r="I32" s="49"/>
      <c r="J32" s="50"/>
      <c r="K32" s="51"/>
      <c r="L32" s="52"/>
      <c r="M32" s="52"/>
      <c r="N32" s="52"/>
      <c r="O32" s="53"/>
      <c r="P32" s="123">
        <f t="shared" si="0"/>
        <v>1</v>
      </c>
      <c r="Q32" s="54"/>
      <c r="R32" s="6"/>
      <c r="S32" s="6"/>
      <c r="T32" s="6"/>
      <c r="U32" s="6"/>
      <c r="V32" s="6"/>
      <c r="W32" s="126">
        <f t="shared" si="1"/>
        <v>0</v>
      </c>
      <c r="X32" s="129">
        <f t="shared" si="2"/>
        <v>0</v>
      </c>
      <c r="Y32" s="9"/>
      <c r="Z32" s="9"/>
    </row>
    <row r="33" spans="1:26" ht="11.25" customHeight="1">
      <c r="A33" s="368"/>
      <c r="B33" s="369"/>
      <c r="C33" s="369"/>
      <c r="D33" s="37"/>
      <c r="E33" s="47"/>
      <c r="F33" s="48"/>
      <c r="G33" s="48"/>
      <c r="H33" s="48"/>
      <c r="I33" s="49"/>
      <c r="J33" s="50"/>
      <c r="K33" s="51"/>
      <c r="L33" s="52"/>
      <c r="M33" s="52"/>
      <c r="N33" s="52"/>
      <c r="O33" s="53"/>
      <c r="P33" s="123">
        <f t="shared" si="0"/>
        <v>1</v>
      </c>
      <c r="Q33" s="54"/>
      <c r="R33" s="6"/>
      <c r="S33" s="6"/>
      <c r="T33" s="6"/>
      <c r="U33" s="6"/>
      <c r="V33" s="6"/>
      <c r="W33" s="126">
        <f t="shared" si="1"/>
        <v>0</v>
      </c>
      <c r="X33" s="129">
        <f t="shared" si="2"/>
        <v>0</v>
      </c>
      <c r="Y33" s="9"/>
      <c r="Z33" s="9"/>
    </row>
    <row r="34" spans="1:26" ht="11.25" customHeight="1">
      <c r="A34" s="368"/>
      <c r="B34" s="369"/>
      <c r="C34" s="369"/>
      <c r="D34" s="37"/>
      <c r="E34" s="47"/>
      <c r="F34" s="48"/>
      <c r="G34" s="48"/>
      <c r="H34" s="48"/>
      <c r="I34" s="49"/>
      <c r="J34" s="50"/>
      <c r="K34" s="51"/>
      <c r="L34" s="52"/>
      <c r="M34" s="52"/>
      <c r="N34" s="52"/>
      <c r="O34" s="53"/>
      <c r="P34" s="123">
        <f t="shared" si="0"/>
        <v>1</v>
      </c>
      <c r="Q34" s="54"/>
      <c r="R34" s="6"/>
      <c r="S34" s="6"/>
      <c r="T34" s="6"/>
      <c r="U34" s="6"/>
      <c r="V34" s="6"/>
      <c r="W34" s="126">
        <f t="shared" si="1"/>
        <v>0</v>
      </c>
      <c r="X34" s="129">
        <f t="shared" si="2"/>
        <v>0</v>
      </c>
      <c r="Y34" s="9"/>
      <c r="Z34" s="9"/>
    </row>
    <row r="35" spans="1:26" ht="11.25" customHeight="1">
      <c r="A35" s="368"/>
      <c r="B35" s="369"/>
      <c r="C35" s="369"/>
      <c r="D35" s="37"/>
      <c r="E35" s="47"/>
      <c r="F35" s="48"/>
      <c r="G35" s="48"/>
      <c r="H35" s="48"/>
      <c r="I35" s="49"/>
      <c r="J35" s="50"/>
      <c r="K35" s="51"/>
      <c r="L35" s="52"/>
      <c r="M35" s="52"/>
      <c r="N35" s="52"/>
      <c r="O35" s="53"/>
      <c r="P35" s="123">
        <f t="shared" si="0"/>
        <v>1</v>
      </c>
      <c r="Q35" s="54"/>
      <c r="R35" s="6"/>
      <c r="S35" s="6"/>
      <c r="T35" s="6"/>
      <c r="U35" s="6"/>
      <c r="V35" s="6"/>
      <c r="W35" s="126">
        <f t="shared" si="1"/>
        <v>0</v>
      </c>
      <c r="X35" s="129">
        <f t="shared" si="2"/>
        <v>0</v>
      </c>
      <c r="Y35" s="9"/>
      <c r="Z35" s="9"/>
    </row>
    <row r="36" spans="1:26" ht="11.25" customHeight="1">
      <c r="A36" s="368"/>
      <c r="B36" s="369"/>
      <c r="C36" s="369"/>
      <c r="D36" s="37"/>
      <c r="E36" s="47"/>
      <c r="F36" s="48"/>
      <c r="G36" s="48"/>
      <c r="H36" s="48"/>
      <c r="I36" s="49"/>
      <c r="J36" s="50"/>
      <c r="K36" s="51"/>
      <c r="L36" s="52"/>
      <c r="M36" s="52"/>
      <c r="N36" s="52"/>
      <c r="O36" s="53"/>
      <c r="P36" s="123">
        <f t="shared" si="0"/>
        <v>1</v>
      </c>
      <c r="Q36" s="54"/>
      <c r="R36" s="6"/>
      <c r="S36" s="6"/>
      <c r="T36" s="6"/>
      <c r="U36" s="6"/>
      <c r="V36" s="6"/>
      <c r="W36" s="126">
        <f t="shared" si="1"/>
        <v>0</v>
      </c>
      <c r="X36" s="129">
        <f t="shared" si="2"/>
        <v>0</v>
      </c>
      <c r="Y36" s="9"/>
      <c r="Z36" s="9"/>
    </row>
    <row r="37" spans="1:26" ht="11.25" customHeight="1">
      <c r="A37" s="368"/>
      <c r="B37" s="369"/>
      <c r="C37" s="369"/>
      <c r="D37" s="37"/>
      <c r="E37" s="47"/>
      <c r="F37" s="48"/>
      <c r="G37" s="48"/>
      <c r="H37" s="48"/>
      <c r="I37" s="49"/>
      <c r="J37" s="50"/>
      <c r="K37" s="51"/>
      <c r="L37" s="52"/>
      <c r="M37" s="52"/>
      <c r="N37" s="52"/>
      <c r="O37" s="53"/>
      <c r="P37" s="123">
        <f t="shared" si="0"/>
        <v>1</v>
      </c>
      <c r="Q37" s="54"/>
      <c r="R37" s="6"/>
      <c r="S37" s="6"/>
      <c r="T37" s="6"/>
      <c r="U37" s="6"/>
      <c r="V37" s="6"/>
      <c r="W37" s="126">
        <f t="shared" si="1"/>
        <v>0</v>
      </c>
      <c r="X37" s="129">
        <f t="shared" si="2"/>
        <v>0</v>
      </c>
      <c r="Y37" s="9"/>
      <c r="Z37" s="9"/>
    </row>
    <row r="38" spans="1:26" ht="11.25" customHeight="1">
      <c r="A38" s="368"/>
      <c r="B38" s="369"/>
      <c r="C38" s="369"/>
      <c r="D38" s="37"/>
      <c r="E38" s="47"/>
      <c r="F38" s="48"/>
      <c r="G38" s="48"/>
      <c r="H38" s="48"/>
      <c r="I38" s="49"/>
      <c r="J38" s="50"/>
      <c r="K38" s="51"/>
      <c r="L38" s="52"/>
      <c r="M38" s="52"/>
      <c r="N38" s="52"/>
      <c r="O38" s="53"/>
      <c r="P38" s="123">
        <f t="shared" si="0"/>
        <v>1</v>
      </c>
      <c r="Q38" s="54"/>
      <c r="R38" s="6"/>
      <c r="S38" s="6"/>
      <c r="T38" s="6"/>
      <c r="U38" s="6"/>
      <c r="V38" s="6"/>
      <c r="W38" s="126">
        <f t="shared" si="1"/>
        <v>0</v>
      </c>
      <c r="X38" s="129">
        <f t="shared" si="2"/>
        <v>0</v>
      </c>
      <c r="Y38" s="9"/>
      <c r="Z38" s="9"/>
    </row>
    <row r="39" spans="1:26" ht="11.25" customHeight="1">
      <c r="A39" s="368"/>
      <c r="B39" s="369"/>
      <c r="C39" s="369"/>
      <c r="D39" s="37"/>
      <c r="E39" s="47"/>
      <c r="F39" s="48"/>
      <c r="G39" s="48"/>
      <c r="H39" s="48"/>
      <c r="I39" s="49"/>
      <c r="J39" s="50"/>
      <c r="K39" s="51"/>
      <c r="L39" s="52"/>
      <c r="M39" s="52"/>
      <c r="N39" s="52"/>
      <c r="O39" s="53"/>
      <c r="P39" s="123">
        <f t="shared" si="0"/>
        <v>1</v>
      </c>
      <c r="Q39" s="54"/>
      <c r="R39" s="6"/>
      <c r="S39" s="6"/>
      <c r="T39" s="6"/>
      <c r="U39" s="6"/>
      <c r="V39" s="6"/>
      <c r="W39" s="126">
        <f t="shared" si="1"/>
        <v>0</v>
      </c>
      <c r="X39" s="129">
        <f t="shared" si="2"/>
        <v>0</v>
      </c>
      <c r="Y39" s="9"/>
      <c r="Z39" s="9"/>
    </row>
    <row r="40" spans="1:26" ht="11.25" customHeight="1">
      <c r="A40" s="368"/>
      <c r="B40" s="369"/>
      <c r="C40" s="369"/>
      <c r="D40" s="37"/>
      <c r="E40" s="47"/>
      <c r="F40" s="48"/>
      <c r="G40" s="48"/>
      <c r="H40" s="48"/>
      <c r="I40" s="49"/>
      <c r="J40" s="50"/>
      <c r="K40" s="51"/>
      <c r="L40" s="52"/>
      <c r="M40" s="52"/>
      <c r="N40" s="52"/>
      <c r="O40" s="53"/>
      <c r="P40" s="123">
        <f t="shared" si="0"/>
        <v>1</v>
      </c>
      <c r="Q40" s="54"/>
      <c r="R40" s="6"/>
      <c r="S40" s="6"/>
      <c r="T40" s="6"/>
      <c r="U40" s="6"/>
      <c r="V40" s="6"/>
      <c r="W40" s="126">
        <f t="shared" si="1"/>
        <v>0</v>
      </c>
      <c r="X40" s="129">
        <f t="shared" si="2"/>
        <v>0</v>
      </c>
      <c r="Y40" s="9"/>
      <c r="Z40" s="9"/>
    </row>
    <row r="41" spans="1:26" ht="11.25" customHeight="1">
      <c r="A41" s="368"/>
      <c r="B41" s="369"/>
      <c r="C41" s="369"/>
      <c r="D41" s="37"/>
      <c r="E41" s="47"/>
      <c r="F41" s="48"/>
      <c r="G41" s="48"/>
      <c r="H41" s="48"/>
      <c r="I41" s="49"/>
      <c r="J41" s="50"/>
      <c r="K41" s="51"/>
      <c r="L41" s="52"/>
      <c r="M41" s="52"/>
      <c r="N41" s="52"/>
      <c r="O41" s="53"/>
      <c r="P41" s="123">
        <f t="shared" si="0"/>
        <v>1</v>
      </c>
      <c r="Q41" s="54"/>
      <c r="R41" s="6"/>
      <c r="S41" s="6"/>
      <c r="T41" s="6"/>
      <c r="U41" s="6"/>
      <c r="V41" s="6"/>
      <c r="W41" s="126">
        <f t="shared" si="1"/>
        <v>0</v>
      </c>
      <c r="X41" s="129">
        <f t="shared" si="2"/>
        <v>0</v>
      </c>
      <c r="Y41" s="9"/>
      <c r="Z41" s="9"/>
    </row>
    <row r="42" spans="1:26" ht="11.25" customHeight="1">
      <c r="A42" s="368"/>
      <c r="B42" s="369"/>
      <c r="C42" s="369"/>
      <c r="D42" s="37"/>
      <c r="E42" s="47"/>
      <c r="F42" s="48"/>
      <c r="G42" s="48"/>
      <c r="H42" s="48"/>
      <c r="I42" s="49"/>
      <c r="J42" s="50"/>
      <c r="K42" s="51"/>
      <c r="L42" s="52"/>
      <c r="M42" s="52"/>
      <c r="N42" s="52"/>
      <c r="O42" s="53"/>
      <c r="P42" s="123">
        <f t="shared" si="0"/>
        <v>1</v>
      </c>
      <c r="Q42" s="54"/>
      <c r="R42" s="6"/>
      <c r="S42" s="6"/>
      <c r="T42" s="6"/>
      <c r="U42" s="6"/>
      <c r="V42" s="6"/>
      <c r="W42" s="126">
        <f t="shared" si="1"/>
        <v>0</v>
      </c>
      <c r="X42" s="129">
        <f t="shared" si="2"/>
        <v>0</v>
      </c>
      <c r="Y42" s="9"/>
      <c r="Z42" s="9"/>
    </row>
    <row r="43" spans="1:26" ht="11.25" customHeight="1">
      <c r="A43" s="368"/>
      <c r="B43" s="369"/>
      <c r="C43" s="369"/>
      <c r="D43" s="37"/>
      <c r="E43" s="47"/>
      <c r="F43" s="48"/>
      <c r="G43" s="48"/>
      <c r="H43" s="48"/>
      <c r="I43" s="49"/>
      <c r="J43" s="50"/>
      <c r="K43" s="51"/>
      <c r="L43" s="52"/>
      <c r="M43" s="52"/>
      <c r="N43" s="52"/>
      <c r="O43" s="53"/>
      <c r="P43" s="123">
        <f t="shared" si="0"/>
        <v>1</v>
      </c>
      <c r="Q43" s="54"/>
      <c r="R43" s="6"/>
      <c r="S43" s="6"/>
      <c r="T43" s="6"/>
      <c r="U43" s="6"/>
      <c r="V43" s="6"/>
      <c r="W43" s="126">
        <f t="shared" si="1"/>
        <v>0</v>
      </c>
      <c r="X43" s="129">
        <f t="shared" si="2"/>
        <v>0</v>
      </c>
      <c r="Y43" s="9"/>
      <c r="Z43" s="9"/>
    </row>
    <row r="44" spans="1:26" ht="11.25" customHeight="1">
      <c r="A44" s="368"/>
      <c r="B44" s="369"/>
      <c r="C44" s="369"/>
      <c r="D44" s="37"/>
      <c r="E44" s="47"/>
      <c r="F44" s="48"/>
      <c r="G44" s="48"/>
      <c r="H44" s="48"/>
      <c r="I44" s="49"/>
      <c r="J44" s="50"/>
      <c r="K44" s="51"/>
      <c r="L44" s="52"/>
      <c r="M44" s="52"/>
      <c r="N44" s="52"/>
      <c r="O44" s="53"/>
      <c r="P44" s="123">
        <f t="shared" si="0"/>
        <v>1</v>
      </c>
      <c r="Q44" s="54"/>
      <c r="R44" s="6"/>
      <c r="S44" s="6"/>
      <c r="T44" s="6"/>
      <c r="U44" s="6"/>
      <c r="V44" s="6"/>
      <c r="W44" s="126">
        <f t="shared" si="1"/>
        <v>0</v>
      </c>
      <c r="X44" s="129">
        <f t="shared" si="2"/>
        <v>0</v>
      </c>
      <c r="Y44" s="9"/>
      <c r="Z44" s="9"/>
    </row>
    <row r="45" spans="1:26" ht="11.25" customHeight="1">
      <c r="A45" s="368"/>
      <c r="B45" s="369"/>
      <c r="C45" s="369"/>
      <c r="D45" s="37"/>
      <c r="E45" s="47"/>
      <c r="F45" s="48"/>
      <c r="G45" s="48"/>
      <c r="H45" s="48"/>
      <c r="I45" s="49"/>
      <c r="J45" s="50"/>
      <c r="K45" s="51"/>
      <c r="L45" s="52"/>
      <c r="M45" s="52"/>
      <c r="N45" s="52"/>
      <c r="O45" s="53"/>
      <c r="P45" s="123">
        <f t="shared" si="0"/>
        <v>1</v>
      </c>
      <c r="Q45" s="54"/>
      <c r="R45" s="6"/>
      <c r="S45" s="6"/>
      <c r="T45" s="6"/>
      <c r="U45" s="6"/>
      <c r="V45" s="6"/>
      <c r="W45" s="126">
        <f t="shared" si="1"/>
        <v>0</v>
      </c>
      <c r="X45" s="129">
        <f t="shared" si="2"/>
        <v>0</v>
      </c>
      <c r="Y45" s="9"/>
      <c r="Z45" s="9"/>
    </row>
    <row r="46" spans="1:26" ht="11.25" customHeight="1">
      <c r="A46" s="368"/>
      <c r="B46" s="369"/>
      <c r="C46" s="369"/>
      <c r="D46" s="37"/>
      <c r="E46" s="47"/>
      <c r="F46" s="48"/>
      <c r="G46" s="48"/>
      <c r="H46" s="48"/>
      <c r="I46" s="49"/>
      <c r="J46" s="50"/>
      <c r="K46" s="51"/>
      <c r="L46" s="52"/>
      <c r="M46" s="52"/>
      <c r="N46" s="52"/>
      <c r="O46" s="53"/>
      <c r="P46" s="123">
        <f t="shared" si="0"/>
        <v>1</v>
      </c>
      <c r="Q46" s="54"/>
      <c r="R46" s="6"/>
      <c r="S46" s="6"/>
      <c r="T46" s="6"/>
      <c r="U46" s="6"/>
      <c r="V46" s="6"/>
      <c r="W46" s="126">
        <f t="shared" si="1"/>
        <v>0</v>
      </c>
      <c r="X46" s="129">
        <f t="shared" si="2"/>
        <v>0</v>
      </c>
      <c r="Y46" s="9"/>
      <c r="Z46" s="9"/>
    </row>
    <row r="47" spans="1:26" ht="11.25" customHeight="1">
      <c r="A47" s="368"/>
      <c r="B47" s="369"/>
      <c r="C47" s="369"/>
      <c r="D47" s="37"/>
      <c r="E47" s="47"/>
      <c r="F47" s="48"/>
      <c r="G47" s="48"/>
      <c r="H47" s="48"/>
      <c r="I47" s="49"/>
      <c r="J47" s="50"/>
      <c r="K47" s="51"/>
      <c r="L47" s="52"/>
      <c r="M47" s="52"/>
      <c r="N47" s="52"/>
      <c r="O47" s="53"/>
      <c r="P47" s="123">
        <f t="shared" si="0"/>
        <v>1</v>
      </c>
      <c r="Q47" s="54"/>
      <c r="R47" s="6"/>
      <c r="S47" s="6"/>
      <c r="T47" s="6"/>
      <c r="U47" s="6"/>
      <c r="V47" s="6"/>
      <c r="W47" s="126">
        <f t="shared" si="1"/>
        <v>0</v>
      </c>
      <c r="X47" s="129">
        <f t="shared" si="2"/>
        <v>0</v>
      </c>
      <c r="Y47" s="9"/>
      <c r="Z47" s="9"/>
    </row>
    <row r="48" spans="1:26" ht="11.25" customHeight="1">
      <c r="A48" s="368"/>
      <c r="B48" s="369"/>
      <c r="C48" s="369"/>
      <c r="D48" s="37"/>
      <c r="E48" s="47"/>
      <c r="F48" s="48"/>
      <c r="G48" s="48"/>
      <c r="H48" s="48"/>
      <c r="I48" s="49"/>
      <c r="J48" s="50"/>
      <c r="K48" s="51"/>
      <c r="L48" s="52"/>
      <c r="M48" s="52"/>
      <c r="N48" s="52"/>
      <c r="O48" s="53"/>
      <c r="P48" s="123">
        <f t="shared" si="0"/>
        <v>1</v>
      </c>
      <c r="Q48" s="54"/>
      <c r="R48" s="6"/>
      <c r="S48" s="6"/>
      <c r="T48" s="6"/>
      <c r="U48" s="6"/>
      <c r="V48" s="6"/>
      <c r="W48" s="126">
        <f t="shared" si="1"/>
        <v>0</v>
      </c>
      <c r="X48" s="129">
        <f t="shared" si="2"/>
        <v>0</v>
      </c>
      <c r="Y48" s="9"/>
      <c r="Z48" s="9"/>
    </row>
    <row r="49" spans="1:26" ht="11.25" customHeight="1">
      <c r="A49" s="368"/>
      <c r="B49" s="369"/>
      <c r="C49" s="369"/>
      <c r="D49" s="37"/>
      <c r="E49" s="47"/>
      <c r="F49" s="48"/>
      <c r="G49" s="48"/>
      <c r="H49" s="48"/>
      <c r="I49" s="49"/>
      <c r="J49" s="50"/>
      <c r="K49" s="51"/>
      <c r="L49" s="52"/>
      <c r="M49" s="52"/>
      <c r="N49" s="52"/>
      <c r="O49" s="53"/>
      <c r="P49" s="123">
        <f t="shared" si="0"/>
        <v>1</v>
      </c>
      <c r="Q49" s="54"/>
      <c r="R49" s="6"/>
      <c r="S49" s="6"/>
      <c r="T49" s="6"/>
      <c r="U49" s="6"/>
      <c r="V49" s="6"/>
      <c r="W49" s="126">
        <f t="shared" si="1"/>
        <v>0</v>
      </c>
      <c r="X49" s="129">
        <f t="shared" si="2"/>
        <v>0</v>
      </c>
      <c r="Y49" s="9"/>
      <c r="Z49" s="9"/>
    </row>
    <row r="50" spans="1:26" ht="11.25" customHeight="1">
      <c r="A50" s="368"/>
      <c r="B50" s="369"/>
      <c r="C50" s="369"/>
      <c r="D50" s="37"/>
      <c r="E50" s="47"/>
      <c r="F50" s="48"/>
      <c r="G50" s="48"/>
      <c r="H50" s="48"/>
      <c r="I50" s="49"/>
      <c r="J50" s="50"/>
      <c r="K50" s="51"/>
      <c r="L50" s="52"/>
      <c r="M50" s="52"/>
      <c r="N50" s="52"/>
      <c r="O50" s="53"/>
      <c r="P50" s="123">
        <f t="shared" si="0"/>
        <v>1</v>
      </c>
      <c r="Q50" s="54"/>
      <c r="R50" s="6"/>
      <c r="S50" s="6"/>
      <c r="T50" s="6"/>
      <c r="U50" s="6"/>
      <c r="V50" s="6"/>
      <c r="W50" s="126">
        <f t="shared" si="1"/>
        <v>0</v>
      </c>
      <c r="X50" s="129">
        <f t="shared" si="2"/>
        <v>0</v>
      </c>
      <c r="Y50" s="9"/>
      <c r="Z50" s="9"/>
    </row>
    <row r="51" spans="1:26" ht="11.25" customHeight="1">
      <c r="A51" s="368"/>
      <c r="B51" s="369"/>
      <c r="C51" s="369"/>
      <c r="D51" s="37"/>
      <c r="E51" s="47"/>
      <c r="F51" s="48"/>
      <c r="G51" s="48"/>
      <c r="H51" s="48"/>
      <c r="I51" s="49"/>
      <c r="J51" s="50"/>
      <c r="K51" s="51"/>
      <c r="L51" s="52"/>
      <c r="M51" s="52"/>
      <c r="N51" s="52"/>
      <c r="O51" s="53"/>
      <c r="P51" s="123">
        <f t="shared" si="0"/>
        <v>1</v>
      </c>
      <c r="Q51" s="54"/>
      <c r="R51" s="6"/>
      <c r="S51" s="6"/>
      <c r="T51" s="6"/>
      <c r="U51" s="6"/>
      <c r="V51" s="6"/>
      <c r="W51" s="126">
        <f t="shared" si="1"/>
        <v>0</v>
      </c>
      <c r="X51" s="129">
        <f t="shared" si="2"/>
        <v>0</v>
      </c>
      <c r="Y51" s="9"/>
      <c r="Z51" s="9"/>
    </row>
    <row r="52" spans="1:26" ht="11.25" customHeight="1">
      <c r="A52" s="368"/>
      <c r="B52" s="369"/>
      <c r="C52" s="369"/>
      <c r="D52" s="37"/>
      <c r="E52" s="47"/>
      <c r="F52" s="48"/>
      <c r="G52" s="48"/>
      <c r="H52" s="48"/>
      <c r="I52" s="49"/>
      <c r="J52" s="50"/>
      <c r="K52" s="51"/>
      <c r="L52" s="52"/>
      <c r="M52" s="52"/>
      <c r="N52" s="52"/>
      <c r="O52" s="53"/>
      <c r="P52" s="123">
        <f t="shared" si="0"/>
        <v>1</v>
      </c>
      <c r="Q52" s="54"/>
      <c r="R52" s="6"/>
      <c r="S52" s="6"/>
      <c r="T52" s="6"/>
      <c r="U52" s="6"/>
      <c r="V52" s="6"/>
      <c r="W52" s="126">
        <f t="shared" si="1"/>
        <v>0</v>
      </c>
      <c r="X52" s="129">
        <f t="shared" si="2"/>
        <v>0</v>
      </c>
      <c r="Y52" s="9"/>
      <c r="Z52" s="9"/>
    </row>
    <row r="53" spans="1:26" ht="11.25" customHeight="1">
      <c r="A53" s="368"/>
      <c r="B53" s="369"/>
      <c r="C53" s="369"/>
      <c r="D53" s="37"/>
      <c r="E53" s="47"/>
      <c r="F53" s="48"/>
      <c r="G53" s="48"/>
      <c r="H53" s="48"/>
      <c r="I53" s="49"/>
      <c r="J53" s="50"/>
      <c r="K53" s="51"/>
      <c r="L53" s="52"/>
      <c r="M53" s="52"/>
      <c r="N53" s="52"/>
      <c r="O53" s="53"/>
      <c r="P53" s="123">
        <f t="shared" si="0"/>
        <v>1</v>
      </c>
      <c r="Q53" s="54"/>
      <c r="R53" s="6"/>
      <c r="S53" s="6"/>
      <c r="T53" s="6"/>
      <c r="U53" s="6"/>
      <c r="V53" s="6"/>
      <c r="W53" s="126">
        <f t="shared" si="1"/>
        <v>0</v>
      </c>
      <c r="X53" s="129">
        <f t="shared" si="2"/>
        <v>0</v>
      </c>
      <c r="Y53" s="9"/>
      <c r="Z53" s="9"/>
    </row>
    <row r="54" spans="1:26" ht="11.25" customHeight="1">
      <c r="A54" s="368"/>
      <c r="B54" s="369"/>
      <c r="C54" s="369"/>
      <c r="D54" s="37"/>
      <c r="E54" s="47"/>
      <c r="F54" s="48"/>
      <c r="G54" s="48"/>
      <c r="H54" s="48"/>
      <c r="I54" s="49"/>
      <c r="J54" s="50"/>
      <c r="K54" s="51"/>
      <c r="L54" s="52"/>
      <c r="M54" s="52"/>
      <c r="N54" s="52"/>
      <c r="O54" s="53"/>
      <c r="P54" s="123">
        <f t="shared" si="0"/>
        <v>1</v>
      </c>
      <c r="Q54" s="54"/>
      <c r="R54" s="6"/>
      <c r="S54" s="6"/>
      <c r="T54" s="6"/>
      <c r="U54" s="6"/>
      <c r="V54" s="6"/>
      <c r="W54" s="126">
        <f t="shared" si="1"/>
        <v>0</v>
      </c>
      <c r="X54" s="129">
        <f t="shared" si="2"/>
        <v>0</v>
      </c>
      <c r="Y54" s="9"/>
      <c r="Z54" s="9"/>
    </row>
    <row r="55" spans="1:26" ht="11.25" customHeight="1">
      <c r="A55" s="368"/>
      <c r="B55" s="369"/>
      <c r="C55" s="369"/>
      <c r="D55" s="37"/>
      <c r="E55" s="47"/>
      <c r="F55" s="48"/>
      <c r="G55" s="48"/>
      <c r="H55" s="48"/>
      <c r="I55" s="49"/>
      <c r="J55" s="50"/>
      <c r="K55" s="51"/>
      <c r="L55" s="52"/>
      <c r="M55" s="52"/>
      <c r="N55" s="52"/>
      <c r="O55" s="53"/>
      <c r="P55" s="123">
        <f t="shared" si="0"/>
        <v>1</v>
      </c>
      <c r="Q55" s="54"/>
      <c r="R55" s="6"/>
      <c r="S55" s="6"/>
      <c r="T55" s="6"/>
      <c r="U55" s="6"/>
      <c r="V55" s="6"/>
      <c r="W55" s="126">
        <f t="shared" si="1"/>
        <v>0</v>
      </c>
      <c r="X55" s="129">
        <f t="shared" si="2"/>
        <v>0</v>
      </c>
      <c r="Y55" s="9"/>
      <c r="Z55" s="9"/>
    </row>
    <row r="56" spans="1:26" ht="11.25" customHeight="1">
      <c r="A56" s="368"/>
      <c r="B56" s="369"/>
      <c r="C56" s="369"/>
      <c r="D56" s="37"/>
      <c r="E56" s="47"/>
      <c r="F56" s="48"/>
      <c r="G56" s="48"/>
      <c r="H56" s="48"/>
      <c r="I56" s="49"/>
      <c r="J56" s="50"/>
      <c r="K56" s="51"/>
      <c r="L56" s="52"/>
      <c r="M56" s="52"/>
      <c r="N56" s="52"/>
      <c r="O56" s="53"/>
      <c r="P56" s="123">
        <f t="shared" si="0"/>
        <v>1</v>
      </c>
      <c r="Q56" s="54"/>
      <c r="R56" s="6"/>
      <c r="S56" s="6"/>
      <c r="T56" s="6"/>
      <c r="U56" s="6"/>
      <c r="V56" s="6"/>
      <c r="W56" s="126">
        <f t="shared" si="1"/>
        <v>0</v>
      </c>
      <c r="X56" s="129">
        <f t="shared" si="2"/>
        <v>0</v>
      </c>
      <c r="Y56" s="9"/>
      <c r="Z56" s="9"/>
    </row>
    <row r="57" spans="1:26" ht="11.25" customHeight="1">
      <c r="A57" s="368"/>
      <c r="B57" s="369"/>
      <c r="C57" s="369"/>
      <c r="D57" s="37"/>
      <c r="E57" s="47"/>
      <c r="F57" s="48"/>
      <c r="G57" s="48"/>
      <c r="H57" s="48"/>
      <c r="I57" s="49"/>
      <c r="J57" s="50"/>
      <c r="K57" s="51"/>
      <c r="L57" s="52"/>
      <c r="M57" s="52"/>
      <c r="N57" s="52"/>
      <c r="O57" s="53"/>
      <c r="P57" s="123">
        <f aca="true" t="shared" si="3" ref="P57:P74">IF(OR(D57="",D57="f",D57="o"),1,($Q$1+IF(K57="x",$K$1,0)+IF(L57="x",$I$1,0)+IF(M57="x",$G$1)+IF(N57="x",$O$1)+IF(O57="x",$M$1)))</f>
        <v>1</v>
      </c>
      <c r="Q57" s="54"/>
      <c r="R57" s="6"/>
      <c r="S57" s="6"/>
      <c r="T57" s="6"/>
      <c r="U57" s="6"/>
      <c r="V57" s="6"/>
      <c r="W57" s="126">
        <f t="shared" si="1"/>
        <v>0</v>
      </c>
      <c r="X57" s="129">
        <f aca="true" t="shared" si="4" ref="X57:X75">($E$25:$E$75*$Q$25:$Q$75+$F$25:$F$75*$R$25:$R$75+$G$25:$G$75*$S$25:$S$75+$H$25:$H$75*$T$25:$T$75+$I$25:$I$75*$U$25:$U$75+$J$25:$J$75*$V$25:$V$75)*$P$25:$P$75/12</f>
        <v>0</v>
      </c>
      <c r="Y57" s="9"/>
      <c r="Z57" s="9"/>
    </row>
    <row r="58" spans="1:26" ht="11.25" customHeight="1">
      <c r="A58" s="368"/>
      <c r="B58" s="369"/>
      <c r="C58" s="369"/>
      <c r="D58" s="37"/>
      <c r="E58" s="47"/>
      <c r="F58" s="48"/>
      <c r="G58" s="48"/>
      <c r="H58" s="48"/>
      <c r="I58" s="49"/>
      <c r="J58" s="50"/>
      <c r="K58" s="51"/>
      <c r="L58" s="52"/>
      <c r="M58" s="52"/>
      <c r="N58" s="52"/>
      <c r="O58" s="53"/>
      <c r="P58" s="123">
        <f t="shared" si="3"/>
        <v>1</v>
      </c>
      <c r="Q58" s="54"/>
      <c r="R58" s="6"/>
      <c r="S58" s="6"/>
      <c r="T58" s="6"/>
      <c r="U58" s="6"/>
      <c r="V58" s="6"/>
      <c r="W58" s="126">
        <f t="shared" si="1"/>
        <v>0</v>
      </c>
      <c r="X58" s="129">
        <f t="shared" si="4"/>
        <v>0</v>
      </c>
      <c r="Y58" s="9"/>
      <c r="Z58" s="9"/>
    </row>
    <row r="59" spans="1:26" ht="11.25" customHeight="1">
      <c r="A59" s="368"/>
      <c r="B59" s="369"/>
      <c r="C59" s="369"/>
      <c r="D59" s="37"/>
      <c r="E59" s="47"/>
      <c r="F59" s="48"/>
      <c r="G59" s="48"/>
      <c r="H59" s="48"/>
      <c r="I59" s="49"/>
      <c r="J59" s="50"/>
      <c r="K59" s="51"/>
      <c r="L59" s="52"/>
      <c r="M59" s="52"/>
      <c r="N59" s="52"/>
      <c r="O59" s="53"/>
      <c r="P59" s="123">
        <f t="shared" si="3"/>
        <v>1</v>
      </c>
      <c r="Q59" s="54"/>
      <c r="R59" s="6"/>
      <c r="S59" s="6"/>
      <c r="T59" s="6"/>
      <c r="U59" s="6"/>
      <c r="V59" s="6"/>
      <c r="W59" s="126">
        <f t="shared" si="1"/>
        <v>0</v>
      </c>
      <c r="X59" s="129">
        <f t="shared" si="4"/>
        <v>0</v>
      </c>
      <c r="Y59" s="9"/>
      <c r="Z59" s="9"/>
    </row>
    <row r="60" spans="1:26" ht="11.25" customHeight="1">
      <c r="A60" s="368"/>
      <c r="B60" s="369"/>
      <c r="C60" s="369"/>
      <c r="D60" s="37"/>
      <c r="E60" s="47"/>
      <c r="F60" s="48"/>
      <c r="G60" s="48"/>
      <c r="H60" s="48"/>
      <c r="I60" s="49"/>
      <c r="J60" s="50"/>
      <c r="K60" s="51"/>
      <c r="L60" s="52"/>
      <c r="M60" s="52"/>
      <c r="N60" s="52"/>
      <c r="O60" s="53"/>
      <c r="P60" s="123">
        <f t="shared" si="3"/>
        <v>1</v>
      </c>
      <c r="Q60" s="54"/>
      <c r="R60" s="6"/>
      <c r="S60" s="6"/>
      <c r="T60" s="6"/>
      <c r="U60" s="6"/>
      <c r="V60" s="6"/>
      <c r="W60" s="126">
        <f t="shared" si="1"/>
        <v>0</v>
      </c>
      <c r="X60" s="129">
        <f t="shared" si="4"/>
        <v>0</v>
      </c>
      <c r="Y60" s="9"/>
      <c r="Z60" s="9"/>
    </row>
    <row r="61" spans="1:26" ht="11.25" customHeight="1">
      <c r="A61" s="368"/>
      <c r="B61" s="369"/>
      <c r="C61" s="369"/>
      <c r="D61" s="37"/>
      <c r="E61" s="47"/>
      <c r="F61" s="48"/>
      <c r="G61" s="48"/>
      <c r="H61" s="48"/>
      <c r="I61" s="49"/>
      <c r="J61" s="50"/>
      <c r="K61" s="51"/>
      <c r="L61" s="52"/>
      <c r="M61" s="52"/>
      <c r="N61" s="52"/>
      <c r="O61" s="53"/>
      <c r="P61" s="123">
        <f t="shared" si="3"/>
        <v>1</v>
      </c>
      <c r="Q61" s="54"/>
      <c r="R61" s="6"/>
      <c r="S61" s="6"/>
      <c r="T61" s="6"/>
      <c r="U61" s="6"/>
      <c r="V61" s="6"/>
      <c r="W61" s="126">
        <f t="shared" si="1"/>
        <v>0</v>
      </c>
      <c r="X61" s="129">
        <f t="shared" si="4"/>
        <v>0</v>
      </c>
      <c r="Y61" s="9"/>
      <c r="Z61" s="9"/>
    </row>
    <row r="62" spans="1:26" ht="11.25" customHeight="1">
      <c r="A62" s="368"/>
      <c r="B62" s="369"/>
      <c r="C62" s="369"/>
      <c r="D62" s="37"/>
      <c r="E62" s="47"/>
      <c r="F62" s="48"/>
      <c r="G62" s="48"/>
      <c r="H62" s="48"/>
      <c r="I62" s="49"/>
      <c r="J62" s="50"/>
      <c r="K62" s="51"/>
      <c r="L62" s="52"/>
      <c r="M62" s="52"/>
      <c r="N62" s="52"/>
      <c r="O62" s="53"/>
      <c r="P62" s="123">
        <f t="shared" si="3"/>
        <v>1</v>
      </c>
      <c r="Q62" s="54"/>
      <c r="R62" s="6"/>
      <c r="S62" s="6"/>
      <c r="T62" s="6"/>
      <c r="U62" s="6"/>
      <c r="V62" s="6"/>
      <c r="W62" s="126">
        <f t="shared" si="1"/>
        <v>0</v>
      </c>
      <c r="X62" s="129">
        <f t="shared" si="4"/>
        <v>0</v>
      </c>
      <c r="Y62" s="9"/>
      <c r="Z62" s="9"/>
    </row>
    <row r="63" spans="1:26" ht="11.25" customHeight="1">
      <c r="A63" s="368"/>
      <c r="B63" s="369"/>
      <c r="C63" s="369"/>
      <c r="D63" s="37"/>
      <c r="E63" s="47"/>
      <c r="F63" s="48"/>
      <c r="G63" s="48"/>
      <c r="H63" s="48"/>
      <c r="I63" s="49"/>
      <c r="J63" s="50"/>
      <c r="K63" s="51"/>
      <c r="L63" s="52"/>
      <c r="M63" s="52"/>
      <c r="N63" s="52"/>
      <c r="O63" s="53"/>
      <c r="P63" s="123">
        <f t="shared" si="3"/>
        <v>1</v>
      </c>
      <c r="Q63" s="54"/>
      <c r="R63" s="6"/>
      <c r="S63" s="6"/>
      <c r="T63" s="6"/>
      <c r="U63" s="6"/>
      <c r="V63" s="6"/>
      <c r="W63" s="126">
        <f t="shared" si="1"/>
        <v>0</v>
      </c>
      <c r="X63" s="129">
        <f t="shared" si="4"/>
        <v>0</v>
      </c>
      <c r="Y63" s="9"/>
      <c r="Z63" s="9"/>
    </row>
    <row r="64" spans="1:26" ht="11.25" customHeight="1">
      <c r="A64" s="368"/>
      <c r="B64" s="369"/>
      <c r="C64" s="369"/>
      <c r="D64" s="37"/>
      <c r="E64" s="47"/>
      <c r="F64" s="48"/>
      <c r="G64" s="48"/>
      <c r="H64" s="48"/>
      <c r="I64" s="49"/>
      <c r="J64" s="50"/>
      <c r="K64" s="51"/>
      <c r="L64" s="52"/>
      <c r="M64" s="52"/>
      <c r="N64" s="52"/>
      <c r="O64" s="53"/>
      <c r="P64" s="123">
        <f t="shared" si="3"/>
        <v>1</v>
      </c>
      <c r="Q64" s="54"/>
      <c r="R64" s="6"/>
      <c r="S64" s="6"/>
      <c r="T64" s="6"/>
      <c r="U64" s="6"/>
      <c r="V64" s="6"/>
      <c r="W64" s="126">
        <f t="shared" si="1"/>
        <v>0</v>
      </c>
      <c r="X64" s="129">
        <f t="shared" si="4"/>
        <v>0</v>
      </c>
      <c r="Y64" s="9"/>
      <c r="Z64" s="9"/>
    </row>
    <row r="65" spans="1:26" ht="11.25" customHeight="1">
      <c r="A65" s="368"/>
      <c r="B65" s="369"/>
      <c r="C65" s="369"/>
      <c r="D65" s="37"/>
      <c r="E65" s="47"/>
      <c r="F65" s="48"/>
      <c r="G65" s="48"/>
      <c r="H65" s="48"/>
      <c r="I65" s="49"/>
      <c r="J65" s="50"/>
      <c r="K65" s="51"/>
      <c r="L65" s="52"/>
      <c r="M65" s="52"/>
      <c r="N65" s="52"/>
      <c r="O65" s="53"/>
      <c r="P65" s="123">
        <f t="shared" si="3"/>
        <v>1</v>
      </c>
      <c r="Q65" s="54"/>
      <c r="R65" s="6"/>
      <c r="S65" s="6"/>
      <c r="T65" s="6"/>
      <c r="U65" s="6"/>
      <c r="V65" s="6"/>
      <c r="W65" s="126">
        <f t="shared" si="1"/>
        <v>0</v>
      </c>
      <c r="X65" s="129">
        <f t="shared" si="4"/>
        <v>0</v>
      </c>
      <c r="Y65" s="9"/>
      <c r="Z65" s="9"/>
    </row>
    <row r="66" spans="1:26" ht="11.25" customHeight="1">
      <c r="A66" s="368"/>
      <c r="B66" s="369"/>
      <c r="C66" s="369"/>
      <c r="D66" s="37"/>
      <c r="E66" s="47"/>
      <c r="F66" s="48"/>
      <c r="G66" s="48"/>
      <c r="H66" s="48"/>
      <c r="I66" s="49"/>
      <c r="J66" s="50"/>
      <c r="K66" s="51"/>
      <c r="L66" s="52"/>
      <c r="M66" s="52"/>
      <c r="N66" s="52"/>
      <c r="O66" s="53"/>
      <c r="P66" s="123">
        <f t="shared" si="3"/>
        <v>1</v>
      </c>
      <c r="Q66" s="54"/>
      <c r="R66" s="6"/>
      <c r="S66" s="6"/>
      <c r="T66" s="6"/>
      <c r="U66" s="6"/>
      <c r="V66" s="6"/>
      <c r="W66" s="126">
        <f t="shared" si="1"/>
        <v>0</v>
      </c>
      <c r="X66" s="129">
        <f t="shared" si="4"/>
        <v>0</v>
      </c>
      <c r="Y66" s="9"/>
      <c r="Z66" s="9"/>
    </row>
    <row r="67" spans="1:26" ht="11.25" customHeight="1">
      <c r="A67" s="368"/>
      <c r="B67" s="369"/>
      <c r="C67" s="369"/>
      <c r="D67" s="37"/>
      <c r="E67" s="47"/>
      <c r="F67" s="48"/>
      <c r="G67" s="48"/>
      <c r="H67" s="48"/>
      <c r="I67" s="49"/>
      <c r="J67" s="50"/>
      <c r="K67" s="51"/>
      <c r="L67" s="52"/>
      <c r="M67" s="52"/>
      <c r="N67" s="52"/>
      <c r="O67" s="53"/>
      <c r="P67" s="123">
        <f t="shared" si="3"/>
        <v>1</v>
      </c>
      <c r="Q67" s="54"/>
      <c r="R67" s="6"/>
      <c r="S67" s="6"/>
      <c r="T67" s="6"/>
      <c r="U67" s="6"/>
      <c r="V67" s="6"/>
      <c r="W67" s="126">
        <f t="shared" si="1"/>
        <v>0</v>
      </c>
      <c r="X67" s="129">
        <f t="shared" si="4"/>
        <v>0</v>
      </c>
      <c r="Y67" s="9"/>
      <c r="Z67" s="9"/>
    </row>
    <row r="68" spans="1:26" ht="11.25" customHeight="1">
      <c r="A68" s="368"/>
      <c r="B68" s="369"/>
      <c r="C68" s="369"/>
      <c r="D68" s="37"/>
      <c r="E68" s="47"/>
      <c r="F68" s="48"/>
      <c r="G68" s="48"/>
      <c r="H68" s="48"/>
      <c r="I68" s="49"/>
      <c r="J68" s="50"/>
      <c r="K68" s="51"/>
      <c r="L68" s="52"/>
      <c r="M68" s="52"/>
      <c r="N68" s="52"/>
      <c r="O68" s="53"/>
      <c r="P68" s="123">
        <f t="shared" si="3"/>
        <v>1</v>
      </c>
      <c r="Q68" s="54"/>
      <c r="R68" s="6"/>
      <c r="S68" s="6"/>
      <c r="T68" s="6"/>
      <c r="U68" s="6"/>
      <c r="V68" s="6"/>
      <c r="W68" s="36">
        <f t="shared" si="1"/>
        <v>0</v>
      </c>
      <c r="X68" s="5">
        <f t="shared" si="4"/>
        <v>0</v>
      </c>
      <c r="Y68" s="9"/>
      <c r="Z68" s="9"/>
    </row>
    <row r="69" spans="1:26" ht="11.25" customHeight="1">
      <c r="A69" s="368"/>
      <c r="B69" s="369"/>
      <c r="C69" s="369"/>
      <c r="D69" s="37"/>
      <c r="E69" s="47"/>
      <c r="F69" s="48"/>
      <c r="G69" s="48"/>
      <c r="H69" s="48"/>
      <c r="I69" s="49"/>
      <c r="J69" s="50"/>
      <c r="K69" s="51"/>
      <c r="L69" s="52"/>
      <c r="M69" s="52"/>
      <c r="N69" s="52"/>
      <c r="O69" s="53"/>
      <c r="P69" s="123">
        <f t="shared" si="3"/>
        <v>1</v>
      </c>
      <c r="Q69" s="54"/>
      <c r="R69" s="6"/>
      <c r="S69" s="6"/>
      <c r="T69" s="6"/>
      <c r="U69" s="6"/>
      <c r="V69" s="6"/>
      <c r="W69" s="36">
        <f t="shared" si="1"/>
        <v>0</v>
      </c>
      <c r="X69" s="5">
        <f t="shared" si="4"/>
        <v>0</v>
      </c>
      <c r="Y69" s="9"/>
      <c r="Z69" s="9"/>
    </row>
    <row r="70" spans="1:26" ht="11.25" customHeight="1">
      <c r="A70" s="368"/>
      <c r="B70" s="369"/>
      <c r="C70" s="369"/>
      <c r="D70" s="37"/>
      <c r="E70" s="47"/>
      <c r="F70" s="48"/>
      <c r="G70" s="48"/>
      <c r="H70" s="48"/>
      <c r="I70" s="49"/>
      <c r="J70" s="50"/>
      <c r="K70" s="51"/>
      <c r="L70" s="52"/>
      <c r="M70" s="52"/>
      <c r="N70" s="52"/>
      <c r="O70" s="53"/>
      <c r="P70" s="123">
        <f t="shared" si="3"/>
        <v>1</v>
      </c>
      <c r="Q70" s="54"/>
      <c r="R70" s="6"/>
      <c r="S70" s="6"/>
      <c r="T70" s="6"/>
      <c r="U70" s="6"/>
      <c r="V70" s="6"/>
      <c r="W70" s="36">
        <f t="shared" si="1"/>
        <v>0</v>
      </c>
      <c r="X70" s="5">
        <f t="shared" si="4"/>
        <v>0</v>
      </c>
      <c r="Y70" s="9"/>
      <c r="Z70" s="9"/>
    </row>
    <row r="71" spans="1:26" ht="11.25" customHeight="1">
      <c r="A71" s="368"/>
      <c r="B71" s="369"/>
      <c r="C71" s="369"/>
      <c r="D71" s="37"/>
      <c r="E71" s="47"/>
      <c r="F71" s="48"/>
      <c r="G71" s="48"/>
      <c r="H71" s="48"/>
      <c r="I71" s="49"/>
      <c r="J71" s="50"/>
      <c r="K71" s="51"/>
      <c r="L71" s="52"/>
      <c r="M71" s="52"/>
      <c r="N71" s="52"/>
      <c r="O71" s="53"/>
      <c r="P71" s="123">
        <f t="shared" si="3"/>
        <v>1</v>
      </c>
      <c r="Q71" s="54"/>
      <c r="R71" s="6"/>
      <c r="S71" s="6"/>
      <c r="T71" s="6"/>
      <c r="U71" s="6"/>
      <c r="V71" s="6"/>
      <c r="W71" s="36">
        <f t="shared" si="1"/>
        <v>0</v>
      </c>
      <c r="X71" s="5">
        <f t="shared" si="4"/>
        <v>0</v>
      </c>
      <c r="Y71" s="9"/>
      <c r="Z71" s="9"/>
    </row>
    <row r="72" spans="1:26" ht="11.25" customHeight="1">
      <c r="A72" s="368"/>
      <c r="B72" s="369"/>
      <c r="C72" s="369"/>
      <c r="D72" s="37"/>
      <c r="E72" s="47"/>
      <c r="F72" s="48"/>
      <c r="G72" s="48"/>
      <c r="H72" s="48"/>
      <c r="I72" s="49"/>
      <c r="J72" s="50"/>
      <c r="K72" s="51"/>
      <c r="L72" s="52"/>
      <c r="M72" s="52"/>
      <c r="N72" s="52"/>
      <c r="O72" s="53"/>
      <c r="P72" s="123">
        <f t="shared" si="3"/>
        <v>1</v>
      </c>
      <c r="Q72" s="54"/>
      <c r="R72" s="6"/>
      <c r="S72" s="6"/>
      <c r="T72" s="6"/>
      <c r="U72" s="6"/>
      <c r="V72" s="6"/>
      <c r="W72" s="36">
        <f t="shared" si="1"/>
        <v>0</v>
      </c>
      <c r="X72" s="5">
        <f t="shared" si="4"/>
        <v>0</v>
      </c>
      <c r="Y72" s="9"/>
      <c r="Z72" s="9"/>
    </row>
    <row r="73" spans="1:26" ht="11.25" customHeight="1">
      <c r="A73" s="368"/>
      <c r="B73" s="369"/>
      <c r="C73" s="369"/>
      <c r="D73" s="37"/>
      <c r="E73" s="47"/>
      <c r="F73" s="48"/>
      <c r="G73" s="48"/>
      <c r="H73" s="48"/>
      <c r="I73" s="49"/>
      <c r="J73" s="50"/>
      <c r="K73" s="51"/>
      <c r="L73" s="52"/>
      <c r="M73" s="52"/>
      <c r="N73" s="52"/>
      <c r="O73" s="53"/>
      <c r="P73" s="123">
        <f t="shared" si="3"/>
        <v>1</v>
      </c>
      <c r="Q73" s="54"/>
      <c r="R73" s="6"/>
      <c r="S73" s="6"/>
      <c r="T73" s="6"/>
      <c r="U73" s="6"/>
      <c r="V73" s="6"/>
      <c r="W73" s="36">
        <f t="shared" si="1"/>
        <v>0</v>
      </c>
      <c r="X73" s="5">
        <f t="shared" si="4"/>
        <v>0</v>
      </c>
      <c r="Y73" s="9"/>
      <c r="Z73" s="9"/>
    </row>
    <row r="74" spans="1:26" ht="11.25" customHeight="1">
      <c r="A74" s="368"/>
      <c r="B74" s="369"/>
      <c r="C74" s="369"/>
      <c r="D74" s="37"/>
      <c r="E74" s="47"/>
      <c r="F74" s="48"/>
      <c r="G74" s="48"/>
      <c r="H74" s="48"/>
      <c r="I74" s="49"/>
      <c r="J74" s="50"/>
      <c r="K74" s="51"/>
      <c r="L74" s="52"/>
      <c r="M74" s="52"/>
      <c r="N74" s="52"/>
      <c r="O74" s="53"/>
      <c r="P74" s="123">
        <f t="shared" si="3"/>
        <v>1</v>
      </c>
      <c r="Q74" s="54"/>
      <c r="R74" s="6"/>
      <c r="S74" s="6"/>
      <c r="T74" s="6"/>
      <c r="U74" s="6"/>
      <c r="V74" s="6"/>
      <c r="W74" s="36">
        <f t="shared" si="1"/>
        <v>0</v>
      </c>
      <c r="X74" s="5">
        <f t="shared" si="4"/>
        <v>0</v>
      </c>
      <c r="Y74" s="9"/>
      <c r="Z74" s="9"/>
    </row>
    <row r="75" spans="1:26" ht="11.25" customHeight="1" thickBot="1">
      <c r="A75" s="370"/>
      <c r="B75" s="371"/>
      <c r="C75" s="371"/>
      <c r="D75" s="37"/>
      <c r="E75" s="47"/>
      <c r="F75" s="48"/>
      <c r="G75" s="48"/>
      <c r="H75" s="48"/>
      <c r="I75" s="49"/>
      <c r="J75" s="50"/>
      <c r="K75" s="51"/>
      <c r="L75" s="52"/>
      <c r="M75" s="52"/>
      <c r="N75" s="52"/>
      <c r="O75" s="53"/>
      <c r="P75" s="281">
        <f>IF(OR(D75="",D75="z",D75="o"),1,($Q$1+IF(K75="x",$K$1,0)+IF(L75="x",$I$1,0)+IF(M75="x",$G$1)+IF(N75="x",$O$1)+IF(O75="x",$M$1)))</f>
        <v>1</v>
      </c>
      <c r="Q75" s="54"/>
      <c r="R75" s="6"/>
      <c r="S75" s="6"/>
      <c r="T75" s="6"/>
      <c r="U75" s="6"/>
      <c r="V75" s="6"/>
      <c r="W75" s="56">
        <f t="shared" si="1"/>
        <v>0</v>
      </c>
      <c r="X75" s="5">
        <f t="shared" si="4"/>
        <v>0</v>
      </c>
      <c r="Y75" s="9"/>
      <c r="Z75" s="9"/>
    </row>
    <row r="76" spans="1:26" ht="11.25" customHeight="1" thickBot="1">
      <c r="A76" s="372" t="s">
        <v>12</v>
      </c>
      <c r="B76" s="373"/>
      <c r="C76" s="373"/>
      <c r="D76" s="374"/>
      <c r="E76" s="130"/>
      <c r="F76" s="131"/>
      <c r="G76" s="131"/>
      <c r="H76" s="131"/>
      <c r="I76" s="131"/>
      <c r="J76" s="132"/>
      <c r="K76" s="133"/>
      <c r="L76" s="134"/>
      <c r="M76" s="134"/>
      <c r="N76" s="135"/>
      <c r="O76" s="135"/>
      <c r="P76" s="125"/>
      <c r="Q76" s="133">
        <f>SUM($Q$25:$Q$75)</f>
        <v>0</v>
      </c>
      <c r="R76" s="133">
        <f>SUM($R$25:$R$75)</f>
        <v>0</v>
      </c>
      <c r="S76" s="133">
        <f>SUM($S$25:$S$75)</f>
        <v>0</v>
      </c>
      <c r="T76" s="133">
        <f>SUM($T$25:$T$75)</f>
        <v>0</v>
      </c>
      <c r="U76" s="133">
        <f>SUM($U$25:$U$75)</f>
        <v>0</v>
      </c>
      <c r="V76" s="133">
        <f>SUM($V$25:$V$75)</f>
        <v>0</v>
      </c>
      <c r="W76" s="136">
        <f>SUM(W25:W75)</f>
        <v>0</v>
      </c>
      <c r="X76" s="137">
        <f>SUBTOTAL(109,'eindverslag-marktverloning'!$X$25:$X$75)</f>
        <v>0</v>
      </c>
      <c r="Y76" s="9"/>
      <c r="Z76" s="9"/>
    </row>
    <row r="77" spans="1:24" s="11" customFormat="1" ht="115.5" customHeight="1">
      <c r="A77" s="724" t="s">
        <v>164</v>
      </c>
      <c r="B77" s="725"/>
      <c r="C77" s="725"/>
      <c r="D77" s="725"/>
      <c r="E77" s="725"/>
      <c r="F77" s="725"/>
      <c r="G77" s="725"/>
      <c r="H77" s="725"/>
      <c r="I77" s="725"/>
      <c r="J77" s="725"/>
      <c r="K77" s="725"/>
      <c r="L77" s="725"/>
      <c r="M77" s="725"/>
      <c r="N77" s="725"/>
      <c r="O77" s="725"/>
      <c r="P77" s="725"/>
      <c r="Q77" s="725"/>
      <c r="R77" s="725"/>
      <c r="S77" s="725"/>
      <c r="T77" s="725"/>
      <c r="U77" s="725"/>
      <c r="V77" s="725"/>
      <c r="W77" s="725"/>
      <c r="X77" s="725"/>
    </row>
    <row r="78" spans="1:24" s="11" customFormat="1" ht="11.25" customHeight="1">
      <c r="A78" s="277"/>
      <c r="B78" s="279"/>
      <c r="C78" s="279"/>
      <c r="D78" s="279"/>
      <c r="E78" s="279"/>
      <c r="F78" s="279"/>
      <c r="G78" s="279"/>
      <c r="H78" s="279"/>
      <c r="I78" s="279"/>
      <c r="J78" s="279"/>
      <c r="K78" s="279"/>
      <c r="L78" s="279"/>
      <c r="M78" s="279"/>
      <c r="N78" s="279"/>
      <c r="O78" s="279"/>
      <c r="P78" s="279"/>
      <c r="Q78" s="279"/>
      <c r="R78" s="279"/>
      <c r="S78" s="279"/>
      <c r="T78" s="279"/>
      <c r="U78" s="279"/>
      <c r="V78" s="279"/>
      <c r="W78" s="279"/>
      <c r="X78" s="279"/>
    </row>
    <row r="79" spans="1:24" s="11" customFormat="1" ht="12.75">
      <c r="A79" s="679">
        <f>IF(W76&lt;D14,"Vermits het aantal ingediende mensmaanden lager ligt dan begroot, dalen de indirecte overige kosten. De ruimte die hierdoor in uw budget ontstaat, kan ingevuld worden met bijkomende kosten, als men die kan verantwoorden.","")</f>
      </c>
      <c r="B79" s="679"/>
      <c r="C79" s="679"/>
      <c r="D79" s="679"/>
      <c r="E79" s="679"/>
      <c r="F79" s="679"/>
      <c r="G79" s="679"/>
      <c r="H79" s="679"/>
      <c r="I79" s="679"/>
      <c r="J79" s="679"/>
      <c r="K79" s="679"/>
      <c r="L79" s="679"/>
      <c r="M79" s="679"/>
      <c r="N79" s="679"/>
      <c r="O79" s="679"/>
      <c r="P79" s="679"/>
      <c r="Q79" s="679"/>
      <c r="R79" s="679"/>
      <c r="S79" s="679"/>
      <c r="T79" s="679"/>
      <c r="U79" s="679"/>
      <c r="V79" s="679"/>
      <c r="W79" s="679"/>
      <c r="X79" s="679"/>
    </row>
    <row r="80" spans="1:26" ht="11.25" customHeight="1" thickBot="1">
      <c r="A80" s="57"/>
      <c r="B80" s="57"/>
      <c r="C80" s="57"/>
      <c r="D80" s="57"/>
      <c r="E80" s="57"/>
      <c r="F80" s="57"/>
      <c r="G80" s="57"/>
      <c r="H80" s="57"/>
      <c r="I80" s="57"/>
      <c r="J80" s="57"/>
      <c r="K80" s="57"/>
      <c r="L80" s="57"/>
      <c r="M80" s="57"/>
      <c r="N80" s="57"/>
      <c r="O80" s="57"/>
      <c r="P80" s="57"/>
      <c r="Q80" s="57"/>
      <c r="R80" s="57"/>
      <c r="S80" s="57"/>
      <c r="T80" s="57"/>
      <c r="U80" s="57"/>
      <c r="V80" s="57"/>
      <c r="W80" s="57"/>
      <c r="X80" s="57"/>
      <c r="Y80" s="9"/>
      <c r="Z80" s="9"/>
    </row>
    <row r="81" spans="1:26" ht="11.25" customHeight="1">
      <c r="A81" s="342" t="s">
        <v>152</v>
      </c>
      <c r="B81" s="343"/>
      <c r="C81" s="343"/>
      <c r="D81" s="343"/>
      <c r="E81" s="343"/>
      <c r="F81" s="343"/>
      <c r="G81" s="343"/>
      <c r="H81" s="343"/>
      <c r="I81" s="343"/>
      <c r="J81" s="343"/>
      <c r="K81" s="343"/>
      <c r="L81" s="343"/>
      <c r="M81" s="343"/>
      <c r="N81" s="343"/>
      <c r="O81" s="343"/>
      <c r="P81" s="343"/>
      <c r="Q81" s="343"/>
      <c r="R81" s="343"/>
      <c r="S81" s="343"/>
      <c r="T81" s="343"/>
      <c r="U81" s="343"/>
      <c r="V81" s="343"/>
      <c r="W81" s="343"/>
      <c r="X81" s="344"/>
      <c r="Y81" s="9"/>
      <c r="Z81" s="9"/>
    </row>
    <row r="82" spans="1:24" s="58" customFormat="1" ht="11.25" customHeight="1">
      <c r="A82" s="418" t="s">
        <v>172</v>
      </c>
      <c r="B82" s="419"/>
      <c r="C82" s="419"/>
      <c r="D82" s="419"/>
      <c r="E82" s="419"/>
      <c r="F82" s="419"/>
      <c r="G82" s="419"/>
      <c r="H82" s="419"/>
      <c r="I82" s="419"/>
      <c r="J82" s="419"/>
      <c r="K82" s="419"/>
      <c r="L82" s="419"/>
      <c r="M82" s="419"/>
      <c r="N82" s="419"/>
      <c r="O82" s="419"/>
      <c r="P82" s="419"/>
      <c r="Q82" s="419"/>
      <c r="R82" s="419"/>
      <c r="S82" s="419"/>
      <c r="T82" s="419"/>
      <c r="U82" s="419"/>
      <c r="V82" s="419"/>
      <c r="W82" s="419"/>
      <c r="X82" s="420"/>
    </row>
    <row r="83" spans="1:24" s="58" customFormat="1" ht="11.25" customHeight="1">
      <c r="A83" s="421"/>
      <c r="B83" s="422"/>
      <c r="C83" s="422"/>
      <c r="D83" s="422"/>
      <c r="E83" s="422"/>
      <c r="F83" s="422"/>
      <c r="G83" s="422"/>
      <c r="H83" s="422"/>
      <c r="I83" s="422"/>
      <c r="J83" s="422"/>
      <c r="K83" s="422"/>
      <c r="L83" s="422"/>
      <c r="M83" s="422"/>
      <c r="N83" s="422"/>
      <c r="O83" s="422"/>
      <c r="P83" s="422"/>
      <c r="Q83" s="422"/>
      <c r="R83" s="422"/>
      <c r="S83" s="422"/>
      <c r="T83" s="422"/>
      <c r="U83" s="422"/>
      <c r="V83" s="422"/>
      <c r="W83" s="422"/>
      <c r="X83" s="423"/>
    </row>
    <row r="84" spans="1:24" s="58" customFormat="1" ht="11.25" customHeight="1">
      <c r="A84" s="421"/>
      <c r="B84" s="422"/>
      <c r="C84" s="422"/>
      <c r="D84" s="422"/>
      <c r="E84" s="422"/>
      <c r="F84" s="422"/>
      <c r="G84" s="422"/>
      <c r="H84" s="422"/>
      <c r="I84" s="422"/>
      <c r="J84" s="422"/>
      <c r="K84" s="422"/>
      <c r="L84" s="422"/>
      <c r="M84" s="422"/>
      <c r="N84" s="422"/>
      <c r="O84" s="422"/>
      <c r="P84" s="422"/>
      <c r="Q84" s="422"/>
      <c r="R84" s="422"/>
      <c r="S84" s="422"/>
      <c r="T84" s="422"/>
      <c r="U84" s="422"/>
      <c r="V84" s="422"/>
      <c r="W84" s="422"/>
      <c r="X84" s="423"/>
    </row>
    <row r="85" spans="1:24" s="58" customFormat="1" ht="11.25" customHeight="1">
      <c r="A85" s="421"/>
      <c r="B85" s="422"/>
      <c r="C85" s="422"/>
      <c r="D85" s="422"/>
      <c r="E85" s="422"/>
      <c r="F85" s="422"/>
      <c r="G85" s="422"/>
      <c r="H85" s="422"/>
      <c r="I85" s="422"/>
      <c r="J85" s="422"/>
      <c r="K85" s="422"/>
      <c r="L85" s="422"/>
      <c r="M85" s="422"/>
      <c r="N85" s="422"/>
      <c r="O85" s="422"/>
      <c r="P85" s="422"/>
      <c r="Q85" s="422"/>
      <c r="R85" s="422"/>
      <c r="S85" s="422"/>
      <c r="T85" s="422"/>
      <c r="U85" s="422"/>
      <c r="V85" s="422"/>
      <c r="W85" s="422"/>
      <c r="X85" s="423"/>
    </row>
    <row r="86" spans="1:24" s="58" customFormat="1" ht="11.25" customHeight="1">
      <c r="A86" s="421"/>
      <c r="B86" s="422"/>
      <c r="C86" s="422"/>
      <c r="D86" s="422"/>
      <c r="E86" s="422"/>
      <c r="F86" s="422"/>
      <c r="G86" s="422"/>
      <c r="H86" s="422"/>
      <c r="I86" s="422"/>
      <c r="J86" s="422"/>
      <c r="K86" s="422"/>
      <c r="L86" s="422"/>
      <c r="M86" s="422"/>
      <c r="N86" s="422"/>
      <c r="O86" s="422"/>
      <c r="P86" s="422"/>
      <c r="Q86" s="422"/>
      <c r="R86" s="422"/>
      <c r="S86" s="422"/>
      <c r="T86" s="422"/>
      <c r="U86" s="422"/>
      <c r="V86" s="422"/>
      <c r="W86" s="422"/>
      <c r="X86" s="423"/>
    </row>
    <row r="87" spans="1:24" s="58" customFormat="1" ht="11.25" customHeight="1">
      <c r="A87" s="421"/>
      <c r="B87" s="422"/>
      <c r="C87" s="422"/>
      <c r="D87" s="422"/>
      <c r="E87" s="422"/>
      <c r="F87" s="422"/>
      <c r="G87" s="422"/>
      <c r="H87" s="422"/>
      <c r="I87" s="422"/>
      <c r="J87" s="422"/>
      <c r="K87" s="422"/>
      <c r="L87" s="422"/>
      <c r="M87" s="422"/>
      <c r="N87" s="422"/>
      <c r="O87" s="422"/>
      <c r="P87" s="422"/>
      <c r="Q87" s="422"/>
      <c r="R87" s="422"/>
      <c r="S87" s="422"/>
      <c r="T87" s="422"/>
      <c r="U87" s="422"/>
      <c r="V87" s="422"/>
      <c r="W87" s="422"/>
      <c r="X87" s="423"/>
    </row>
    <row r="88" spans="1:24" s="58" customFormat="1" ht="11.25" customHeight="1">
      <c r="A88" s="421"/>
      <c r="B88" s="422"/>
      <c r="C88" s="422"/>
      <c r="D88" s="422"/>
      <c r="E88" s="422"/>
      <c r="F88" s="422"/>
      <c r="G88" s="422"/>
      <c r="H88" s="422"/>
      <c r="I88" s="422"/>
      <c r="J88" s="422"/>
      <c r="K88" s="422"/>
      <c r="L88" s="422"/>
      <c r="M88" s="422"/>
      <c r="N88" s="422"/>
      <c r="O88" s="422"/>
      <c r="P88" s="422"/>
      <c r="Q88" s="422"/>
      <c r="R88" s="422"/>
      <c r="S88" s="422"/>
      <c r="T88" s="422"/>
      <c r="U88" s="422"/>
      <c r="V88" s="422"/>
      <c r="W88" s="422"/>
      <c r="X88" s="423"/>
    </row>
    <row r="89" spans="1:24" s="58" customFormat="1" ht="11.25" customHeight="1">
      <c r="A89" s="421"/>
      <c r="B89" s="422"/>
      <c r="C89" s="422"/>
      <c r="D89" s="422"/>
      <c r="E89" s="422"/>
      <c r="F89" s="422"/>
      <c r="G89" s="422"/>
      <c r="H89" s="422"/>
      <c r="I89" s="422"/>
      <c r="J89" s="422"/>
      <c r="K89" s="422"/>
      <c r="L89" s="422"/>
      <c r="M89" s="422"/>
      <c r="N89" s="422"/>
      <c r="O89" s="422"/>
      <c r="P89" s="422"/>
      <c r="Q89" s="422"/>
      <c r="R89" s="422"/>
      <c r="S89" s="422"/>
      <c r="T89" s="422"/>
      <c r="U89" s="422"/>
      <c r="V89" s="422"/>
      <c r="W89" s="422"/>
      <c r="X89" s="423"/>
    </row>
    <row r="90" spans="1:24" s="58" customFormat="1" ht="11.25" customHeight="1">
      <c r="A90" s="421"/>
      <c r="B90" s="422"/>
      <c r="C90" s="422"/>
      <c r="D90" s="422"/>
      <c r="E90" s="422"/>
      <c r="F90" s="422"/>
      <c r="G90" s="422"/>
      <c r="H90" s="422"/>
      <c r="I90" s="422"/>
      <c r="J90" s="422"/>
      <c r="K90" s="422"/>
      <c r="L90" s="422"/>
      <c r="M90" s="422"/>
      <c r="N90" s="422"/>
      <c r="O90" s="422"/>
      <c r="P90" s="422"/>
      <c r="Q90" s="422"/>
      <c r="R90" s="422"/>
      <c r="S90" s="422"/>
      <c r="T90" s="422"/>
      <c r="U90" s="422"/>
      <c r="V90" s="422"/>
      <c r="W90" s="422"/>
      <c r="X90" s="423"/>
    </row>
    <row r="91" spans="1:24" s="11" customFormat="1" ht="11.25" customHeight="1">
      <c r="A91" s="421"/>
      <c r="B91" s="422"/>
      <c r="C91" s="422"/>
      <c r="D91" s="422"/>
      <c r="E91" s="422"/>
      <c r="F91" s="422"/>
      <c r="G91" s="422"/>
      <c r="H91" s="422"/>
      <c r="I91" s="422"/>
      <c r="J91" s="422"/>
      <c r="K91" s="422"/>
      <c r="L91" s="422"/>
      <c r="M91" s="422"/>
      <c r="N91" s="422"/>
      <c r="O91" s="422"/>
      <c r="P91" s="422"/>
      <c r="Q91" s="422"/>
      <c r="R91" s="422"/>
      <c r="S91" s="422"/>
      <c r="T91" s="422"/>
      <c r="U91" s="422"/>
      <c r="V91" s="422"/>
      <c r="W91" s="422"/>
      <c r="X91" s="423"/>
    </row>
    <row r="92" spans="1:24" s="11" customFormat="1" ht="11.25" customHeight="1" thickBot="1">
      <c r="A92" s="424"/>
      <c r="B92" s="425"/>
      <c r="C92" s="425"/>
      <c r="D92" s="425"/>
      <c r="E92" s="425"/>
      <c r="F92" s="425"/>
      <c r="G92" s="425"/>
      <c r="H92" s="425"/>
      <c r="I92" s="425"/>
      <c r="J92" s="425"/>
      <c r="K92" s="425"/>
      <c r="L92" s="425"/>
      <c r="M92" s="425"/>
      <c r="N92" s="425"/>
      <c r="O92" s="425"/>
      <c r="P92" s="425"/>
      <c r="Q92" s="425"/>
      <c r="R92" s="425"/>
      <c r="S92" s="425"/>
      <c r="T92" s="425"/>
      <c r="U92" s="425"/>
      <c r="V92" s="425"/>
      <c r="W92" s="425"/>
      <c r="X92" s="426"/>
    </row>
    <row r="93" spans="1:26" ht="11.25" customHeight="1" thickBot="1">
      <c r="A93" s="11"/>
      <c r="B93" s="11"/>
      <c r="C93" s="11"/>
      <c r="D93" s="11"/>
      <c r="E93" s="11"/>
      <c r="F93" s="11"/>
      <c r="G93" s="79"/>
      <c r="H93" s="11"/>
      <c r="I93" s="11"/>
      <c r="J93" s="79"/>
      <c r="K93" s="79"/>
      <c r="L93" s="79"/>
      <c r="M93" s="79"/>
      <c r="N93" s="11"/>
      <c r="O93" s="11"/>
      <c r="P93" s="11"/>
      <c r="Q93" s="11"/>
      <c r="R93" s="11"/>
      <c r="S93" s="11"/>
      <c r="T93" s="11"/>
      <c r="U93" s="11"/>
      <c r="V93" s="11"/>
      <c r="W93" s="11"/>
      <c r="X93" s="80"/>
      <c r="Y93" s="9"/>
      <c r="Z93" s="9"/>
    </row>
    <row r="94" spans="1:26" ht="24" customHeight="1">
      <c r="A94" s="386" t="s">
        <v>90</v>
      </c>
      <c r="B94" s="387"/>
      <c r="C94" s="387"/>
      <c r="D94" s="387"/>
      <c r="E94" s="507"/>
      <c r="F94" s="81"/>
      <c r="G94" s="81"/>
      <c r="H94" s="81"/>
      <c r="J94" s="9"/>
      <c r="K94" s="9"/>
      <c r="L94" s="9"/>
      <c r="M94" s="9"/>
      <c r="Y94" s="9"/>
      <c r="Z94" s="9"/>
    </row>
    <row r="95" spans="1:26" ht="24" customHeight="1">
      <c r="A95" s="391" t="s">
        <v>108</v>
      </c>
      <c r="B95" s="392"/>
      <c r="C95" s="392"/>
      <c r="D95" s="392"/>
      <c r="E95" s="393"/>
      <c r="G95" s="9"/>
      <c r="J95" s="9"/>
      <c r="K95" s="9"/>
      <c r="L95" s="9"/>
      <c r="M95" s="9"/>
      <c r="Y95" s="9"/>
      <c r="Z95" s="9"/>
    </row>
    <row r="96" spans="1:26" ht="24" customHeight="1" thickBot="1">
      <c r="A96" s="82" t="s">
        <v>13</v>
      </c>
      <c r="B96" s="83" t="s">
        <v>0</v>
      </c>
      <c r="C96" s="83" t="s">
        <v>14</v>
      </c>
      <c r="D96" s="235" t="s">
        <v>139</v>
      </c>
      <c r="E96" s="84" t="s">
        <v>107</v>
      </c>
      <c r="G96" s="9"/>
      <c r="J96" s="9"/>
      <c r="K96" s="9"/>
      <c r="L96" s="9"/>
      <c r="M96" s="9"/>
      <c r="Y96" s="9"/>
      <c r="Z96" s="9"/>
    </row>
    <row r="97" spans="1:10" s="16" customFormat="1" ht="24" customHeight="1" thickBot="1">
      <c r="A97" s="138" t="s">
        <v>15</v>
      </c>
      <c r="B97" s="139">
        <f>$W$76</f>
        <v>0</v>
      </c>
      <c r="C97" s="140">
        <f>$W$76/12</f>
        <v>0</v>
      </c>
      <c r="D97" s="282">
        <f>D16</f>
        <v>0</v>
      </c>
      <c r="E97" s="234">
        <f>$D$97*$C$97</f>
        <v>0</v>
      </c>
      <c r="F97" s="9"/>
      <c r="G97" s="9"/>
      <c r="H97" s="9"/>
      <c r="I97" s="9"/>
      <c r="J97" s="9"/>
    </row>
    <row r="98" spans="1:26" ht="15" customHeight="1" thickBot="1">
      <c r="A98" s="666" t="s">
        <v>165</v>
      </c>
      <c r="B98" s="396"/>
      <c r="C98" s="396"/>
      <c r="D98" s="396"/>
      <c r="E98" s="667"/>
      <c r="F98" s="85"/>
      <c r="G98" s="86"/>
      <c r="H98" s="86"/>
      <c r="I98" s="86"/>
      <c r="J98" s="16"/>
      <c r="K98" s="9"/>
      <c r="L98" s="9"/>
      <c r="M98" s="9"/>
      <c r="Y98" s="9"/>
      <c r="Z98" s="9"/>
    </row>
    <row r="99" spans="6:26" ht="24" customHeight="1" thickBot="1">
      <c r="F99" s="87"/>
      <c r="G99" s="87"/>
      <c r="H99" s="87"/>
      <c r="J99" s="9"/>
      <c r="K99" s="9"/>
      <c r="L99" s="9"/>
      <c r="M99" s="9"/>
      <c r="Y99" s="9"/>
      <c r="Z99" s="9"/>
    </row>
    <row r="100" spans="1:26" ht="24" customHeight="1" thickBot="1">
      <c r="A100" s="342" t="s">
        <v>109</v>
      </c>
      <c r="B100" s="343"/>
      <c r="C100" s="343"/>
      <c r="D100" s="343"/>
      <c r="E100" s="397"/>
      <c r="F100" s="88"/>
      <c r="G100" s="88"/>
      <c r="H100" s="88"/>
      <c r="J100" s="9"/>
      <c r="K100" s="9"/>
      <c r="L100" s="9"/>
      <c r="M100" s="9"/>
      <c r="Y100" s="9"/>
      <c r="Z100" s="9"/>
    </row>
    <row r="101" spans="1:10" s="91" customFormat="1" ht="24" customHeight="1" thickBot="1">
      <c r="A101" s="251" t="s">
        <v>103</v>
      </c>
      <c r="B101" s="252"/>
      <c r="C101" s="252"/>
      <c r="D101" s="252"/>
      <c r="E101" s="237">
        <v>0</v>
      </c>
      <c r="F101" s="89"/>
      <c r="G101" s="89"/>
      <c r="H101" s="89"/>
      <c r="I101" s="90"/>
      <c r="J101" s="9"/>
    </row>
    <row r="102" spans="1:9" s="94" customFormat="1" ht="24" customHeight="1" thickBot="1">
      <c r="A102" s="168"/>
      <c r="B102" s="97"/>
      <c r="C102" s="97"/>
      <c r="D102" s="97"/>
      <c r="E102" s="92"/>
      <c r="F102" s="92"/>
      <c r="G102" s="92"/>
      <c r="H102" s="92"/>
      <c r="I102" s="93"/>
    </row>
    <row r="103" spans="1:26" ht="24" customHeight="1" thickBot="1">
      <c r="A103" s="253" t="s">
        <v>157</v>
      </c>
      <c r="B103" s="254"/>
      <c r="C103" s="254"/>
      <c r="D103" s="254"/>
      <c r="E103" s="255">
        <f>E97+E101</f>
        <v>0</v>
      </c>
      <c r="F103" s="95"/>
      <c r="G103" s="95"/>
      <c r="H103" s="95"/>
      <c r="I103" s="90"/>
      <c r="J103" s="9"/>
      <c r="K103" s="9"/>
      <c r="L103" s="9"/>
      <c r="M103" s="9"/>
      <c r="Y103" s="9"/>
      <c r="Z103" s="9"/>
    </row>
    <row r="104" spans="1:26" ht="11.25" customHeight="1">
      <c r="A104" s="248"/>
      <c r="B104" s="249"/>
      <c r="C104" s="249"/>
      <c r="D104" s="249"/>
      <c r="E104" s="250"/>
      <c r="F104" s="95"/>
      <c r="G104" s="9"/>
      <c r="J104" s="9"/>
      <c r="Y104" s="9"/>
      <c r="Z104" s="9"/>
    </row>
    <row r="105" spans="1:26" ht="11.25" customHeight="1" thickBot="1">
      <c r="A105" s="168"/>
      <c r="B105" s="249"/>
      <c r="C105" s="249"/>
      <c r="D105" s="249"/>
      <c r="E105" s="250"/>
      <c r="F105" s="95"/>
      <c r="G105" s="9"/>
      <c r="J105" s="9"/>
      <c r="Y105" s="9"/>
      <c r="Z105" s="9"/>
    </row>
    <row r="106" spans="1:26" ht="11.25" customHeight="1">
      <c r="A106" s="555" t="s">
        <v>162</v>
      </c>
      <c r="B106" s="556"/>
      <c r="C106" s="556"/>
      <c r="D106" s="556"/>
      <c r="E106" s="556"/>
      <c r="F106" s="556"/>
      <c r="G106" s="556"/>
      <c r="H106" s="556"/>
      <c r="I106" s="556"/>
      <c r="J106" s="556"/>
      <c r="K106" s="556"/>
      <c r="L106" s="556"/>
      <c r="M106" s="556"/>
      <c r="N106" s="556"/>
      <c r="O106" s="556"/>
      <c r="P106" s="556"/>
      <c r="Q106" s="556"/>
      <c r="R106" s="556"/>
      <c r="S106" s="556"/>
      <c r="T106" s="556"/>
      <c r="U106" s="556"/>
      <c r="V106" s="556"/>
      <c r="W106" s="556"/>
      <c r="X106" s="557"/>
      <c r="Y106" s="9"/>
      <c r="Z106" s="9"/>
    </row>
    <row r="107" spans="1:26" ht="11.25" customHeight="1">
      <c r="A107" s="668" t="s">
        <v>163</v>
      </c>
      <c r="B107" s="669"/>
      <c r="C107" s="669"/>
      <c r="D107" s="669"/>
      <c r="E107" s="669"/>
      <c r="F107" s="669"/>
      <c r="G107" s="669"/>
      <c r="H107" s="669"/>
      <c r="I107" s="669"/>
      <c r="J107" s="669"/>
      <c r="K107" s="669"/>
      <c r="L107" s="669"/>
      <c r="M107" s="669"/>
      <c r="N107" s="669"/>
      <c r="O107" s="669"/>
      <c r="P107" s="669"/>
      <c r="Q107" s="669"/>
      <c r="R107" s="669"/>
      <c r="S107" s="669"/>
      <c r="T107" s="669"/>
      <c r="U107" s="669"/>
      <c r="V107" s="669"/>
      <c r="W107" s="669"/>
      <c r="X107" s="670"/>
      <c r="Y107" s="9"/>
      <c r="Z107" s="9"/>
    </row>
    <row r="108" spans="1:26" ht="11.25" customHeight="1">
      <c r="A108" s="671"/>
      <c r="B108" s="672"/>
      <c r="C108" s="672"/>
      <c r="D108" s="672"/>
      <c r="E108" s="672"/>
      <c r="F108" s="672"/>
      <c r="G108" s="672"/>
      <c r="H108" s="672"/>
      <c r="I108" s="672"/>
      <c r="J108" s="672"/>
      <c r="K108" s="672"/>
      <c r="L108" s="672"/>
      <c r="M108" s="672"/>
      <c r="N108" s="672"/>
      <c r="O108" s="672"/>
      <c r="P108" s="672"/>
      <c r="Q108" s="672"/>
      <c r="R108" s="672"/>
      <c r="S108" s="672"/>
      <c r="T108" s="672"/>
      <c r="U108" s="672"/>
      <c r="V108" s="672"/>
      <c r="W108" s="672"/>
      <c r="X108" s="673"/>
      <c r="Y108" s="9"/>
      <c r="Z108" s="9"/>
    </row>
    <row r="109" spans="1:26" ht="11.25" customHeight="1">
      <c r="A109" s="671"/>
      <c r="B109" s="672"/>
      <c r="C109" s="672"/>
      <c r="D109" s="672"/>
      <c r="E109" s="672"/>
      <c r="F109" s="672"/>
      <c r="G109" s="672"/>
      <c r="H109" s="672"/>
      <c r="I109" s="672"/>
      <c r="J109" s="672"/>
      <c r="K109" s="672"/>
      <c r="L109" s="672"/>
      <c r="M109" s="672"/>
      <c r="N109" s="672"/>
      <c r="O109" s="672"/>
      <c r="P109" s="672"/>
      <c r="Q109" s="672"/>
      <c r="R109" s="672"/>
      <c r="S109" s="672"/>
      <c r="T109" s="672"/>
      <c r="U109" s="672"/>
      <c r="V109" s="672"/>
      <c r="W109" s="672"/>
      <c r="X109" s="673"/>
      <c r="Y109" s="9"/>
      <c r="Z109" s="9"/>
    </row>
    <row r="110" spans="1:26" ht="11.25" customHeight="1">
      <c r="A110" s="671"/>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3"/>
      <c r="Y110" s="9"/>
      <c r="Z110" s="9"/>
    </row>
    <row r="111" spans="1:26" ht="11.25" customHeight="1">
      <c r="A111" s="671"/>
      <c r="B111" s="672"/>
      <c r="C111" s="672"/>
      <c r="D111" s="672"/>
      <c r="E111" s="672"/>
      <c r="F111" s="672"/>
      <c r="G111" s="672"/>
      <c r="H111" s="672"/>
      <c r="I111" s="672"/>
      <c r="J111" s="672"/>
      <c r="K111" s="672"/>
      <c r="L111" s="672"/>
      <c r="M111" s="672"/>
      <c r="N111" s="672"/>
      <c r="O111" s="672"/>
      <c r="P111" s="672"/>
      <c r="Q111" s="672"/>
      <c r="R111" s="672"/>
      <c r="S111" s="672"/>
      <c r="T111" s="672"/>
      <c r="U111" s="672"/>
      <c r="V111" s="672"/>
      <c r="W111" s="672"/>
      <c r="X111" s="673"/>
      <c r="Y111" s="9"/>
      <c r="Z111" s="9"/>
    </row>
    <row r="112" spans="1:26" ht="11.25" customHeight="1">
      <c r="A112" s="671"/>
      <c r="B112" s="672"/>
      <c r="C112" s="672"/>
      <c r="D112" s="672"/>
      <c r="E112" s="672"/>
      <c r="F112" s="672"/>
      <c r="G112" s="672"/>
      <c r="H112" s="672"/>
      <c r="I112" s="672"/>
      <c r="J112" s="672"/>
      <c r="K112" s="672"/>
      <c r="L112" s="672"/>
      <c r="M112" s="672"/>
      <c r="N112" s="672"/>
      <c r="O112" s="672"/>
      <c r="P112" s="672"/>
      <c r="Q112" s="672"/>
      <c r="R112" s="672"/>
      <c r="S112" s="672"/>
      <c r="T112" s="672"/>
      <c r="U112" s="672"/>
      <c r="V112" s="672"/>
      <c r="W112" s="672"/>
      <c r="X112" s="673"/>
      <c r="Y112" s="9"/>
      <c r="Z112" s="9"/>
    </row>
    <row r="113" spans="1:26" ht="11.25" customHeight="1">
      <c r="A113" s="671"/>
      <c r="B113" s="672"/>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3"/>
      <c r="Y113" s="9"/>
      <c r="Z113" s="9"/>
    </row>
    <row r="114" spans="1:26" ht="11.25" customHeight="1">
      <c r="A114" s="671"/>
      <c r="B114" s="672"/>
      <c r="C114" s="672"/>
      <c r="D114" s="672"/>
      <c r="E114" s="672"/>
      <c r="F114" s="672"/>
      <c r="G114" s="672"/>
      <c r="H114" s="672"/>
      <c r="I114" s="672"/>
      <c r="J114" s="672"/>
      <c r="K114" s="672"/>
      <c r="L114" s="672"/>
      <c r="M114" s="672"/>
      <c r="N114" s="672"/>
      <c r="O114" s="672"/>
      <c r="P114" s="672"/>
      <c r="Q114" s="672"/>
      <c r="R114" s="672"/>
      <c r="S114" s="672"/>
      <c r="T114" s="672"/>
      <c r="U114" s="672"/>
      <c r="V114" s="672"/>
      <c r="W114" s="672"/>
      <c r="X114" s="673"/>
      <c r="Y114" s="9"/>
      <c r="Z114" s="9"/>
    </row>
    <row r="115" spans="1:26" ht="11.25" customHeight="1">
      <c r="A115" s="671"/>
      <c r="B115" s="672"/>
      <c r="C115" s="672"/>
      <c r="D115" s="672"/>
      <c r="E115" s="672"/>
      <c r="F115" s="672"/>
      <c r="G115" s="672"/>
      <c r="H115" s="672"/>
      <c r="I115" s="672"/>
      <c r="J115" s="672"/>
      <c r="K115" s="672"/>
      <c r="L115" s="672"/>
      <c r="M115" s="672"/>
      <c r="N115" s="672"/>
      <c r="O115" s="672"/>
      <c r="P115" s="672"/>
      <c r="Q115" s="672"/>
      <c r="R115" s="672"/>
      <c r="S115" s="672"/>
      <c r="T115" s="672"/>
      <c r="U115" s="672"/>
      <c r="V115" s="672"/>
      <c r="W115" s="672"/>
      <c r="X115" s="673"/>
      <c r="Y115" s="9"/>
      <c r="Z115" s="9"/>
    </row>
    <row r="116" spans="1:26" ht="11.25" customHeight="1">
      <c r="A116" s="671"/>
      <c r="B116" s="672"/>
      <c r="C116" s="672"/>
      <c r="D116" s="672"/>
      <c r="E116" s="672"/>
      <c r="F116" s="672"/>
      <c r="G116" s="672"/>
      <c r="H116" s="672"/>
      <c r="I116" s="672"/>
      <c r="J116" s="672"/>
      <c r="K116" s="672"/>
      <c r="L116" s="672"/>
      <c r="M116" s="672"/>
      <c r="N116" s="672"/>
      <c r="O116" s="672"/>
      <c r="P116" s="672"/>
      <c r="Q116" s="672"/>
      <c r="R116" s="672"/>
      <c r="S116" s="672"/>
      <c r="T116" s="672"/>
      <c r="U116" s="672"/>
      <c r="V116" s="672"/>
      <c r="W116" s="672"/>
      <c r="X116" s="673"/>
      <c r="Y116" s="9"/>
      <c r="Z116" s="9"/>
    </row>
    <row r="117" spans="1:26" ht="11.25" customHeight="1" thickBot="1">
      <c r="A117" s="674"/>
      <c r="B117" s="675"/>
      <c r="C117" s="675"/>
      <c r="D117" s="675"/>
      <c r="E117" s="675"/>
      <c r="F117" s="675"/>
      <c r="G117" s="675"/>
      <c r="H117" s="675"/>
      <c r="I117" s="675"/>
      <c r="J117" s="675"/>
      <c r="K117" s="675"/>
      <c r="L117" s="675"/>
      <c r="M117" s="675"/>
      <c r="N117" s="675"/>
      <c r="O117" s="675"/>
      <c r="P117" s="675"/>
      <c r="Q117" s="675"/>
      <c r="R117" s="675"/>
      <c r="S117" s="675"/>
      <c r="T117" s="675"/>
      <c r="U117" s="675"/>
      <c r="V117" s="675"/>
      <c r="W117" s="675"/>
      <c r="X117" s="676"/>
      <c r="Y117" s="9"/>
      <c r="Z117" s="9"/>
    </row>
    <row r="118" spans="6:23" s="16" customFormat="1" ht="11.25" customHeight="1" thickBot="1">
      <c r="F118" s="9"/>
      <c r="G118" s="10"/>
      <c r="H118" s="9"/>
      <c r="I118" s="99"/>
      <c r="J118" s="100"/>
      <c r="K118" s="10"/>
      <c r="L118" s="10"/>
      <c r="M118" s="10"/>
      <c r="N118" s="9"/>
      <c r="O118" s="9"/>
      <c r="P118" s="9"/>
      <c r="Q118" s="9"/>
      <c r="R118" s="9"/>
      <c r="S118" s="9"/>
      <c r="T118" s="9"/>
      <c r="U118" s="9"/>
      <c r="V118" s="9"/>
      <c r="W118" s="101"/>
    </row>
    <row r="119" spans="1:26" ht="11.25" customHeight="1">
      <c r="A119" s="401" t="s">
        <v>126</v>
      </c>
      <c r="B119" s="402"/>
      <c r="C119" s="402"/>
      <c r="D119" s="402"/>
      <c r="E119" s="402"/>
      <c r="F119" s="403"/>
      <c r="G119" s="99"/>
      <c r="H119" s="99"/>
      <c r="I119" s="99"/>
      <c r="J119" s="89"/>
      <c r="K119" s="9"/>
      <c r="L119" s="342" t="s">
        <v>34</v>
      </c>
      <c r="M119" s="343"/>
      <c r="N119" s="343"/>
      <c r="O119" s="343"/>
      <c r="P119" s="343"/>
      <c r="Q119" s="343"/>
      <c r="R119" s="343"/>
      <c r="S119" s="343"/>
      <c r="T119" s="343"/>
      <c r="U119" s="343"/>
      <c r="V119" s="343"/>
      <c r="W119" s="343"/>
      <c r="X119" s="344"/>
      <c r="Y119" s="9"/>
      <c r="Z119" s="9"/>
    </row>
    <row r="120" spans="1:26" ht="11.25" customHeight="1">
      <c r="A120" s="102"/>
      <c r="B120" s="103"/>
      <c r="C120" s="103"/>
      <c r="D120" s="261"/>
      <c r="E120" s="261"/>
      <c r="F120" s="104"/>
      <c r="G120" s="89"/>
      <c r="H120" s="89"/>
      <c r="I120" s="89"/>
      <c r="J120" s="100"/>
      <c r="K120" s="9"/>
      <c r="L120" s="664"/>
      <c r="M120" s="665"/>
      <c r="N120" s="665"/>
      <c r="O120" s="665"/>
      <c r="P120" s="665"/>
      <c r="Q120" s="665"/>
      <c r="R120" s="665"/>
      <c r="S120" s="665"/>
      <c r="T120" s="665"/>
      <c r="U120" s="665"/>
      <c r="V120" s="665"/>
      <c r="W120" s="665"/>
      <c r="X120" s="665"/>
      <c r="Y120" s="275"/>
      <c r="Z120" s="9"/>
    </row>
    <row r="121" spans="1:26" ht="11.25" customHeight="1">
      <c r="A121" s="102" t="s">
        <v>17</v>
      </c>
      <c r="B121" s="404" t="s">
        <v>10</v>
      </c>
      <c r="C121" s="404"/>
      <c r="D121" s="261" t="s">
        <v>96</v>
      </c>
      <c r="E121" s="261" t="s">
        <v>44</v>
      </c>
      <c r="F121" s="108" t="s">
        <v>101</v>
      </c>
      <c r="G121" s="89"/>
      <c r="H121" s="89"/>
      <c r="I121" s="89"/>
      <c r="J121" s="9"/>
      <c r="L121" s="405" t="s">
        <v>173</v>
      </c>
      <c r="M121" s="406"/>
      <c r="N121" s="406"/>
      <c r="O121" s="406"/>
      <c r="P121" s="406"/>
      <c r="Q121" s="406"/>
      <c r="R121" s="406"/>
      <c r="S121" s="406"/>
      <c r="T121" s="406"/>
      <c r="U121" s="406"/>
      <c r="V121" s="406"/>
      <c r="W121" s="406"/>
      <c r="X121" s="407"/>
      <c r="Y121" s="9"/>
      <c r="Z121" s="9"/>
    </row>
    <row r="122" spans="1:26" ht="11.25" customHeight="1">
      <c r="A122" s="109"/>
      <c r="B122" s="412"/>
      <c r="C122" s="412"/>
      <c r="D122" s="110"/>
      <c r="E122" s="110"/>
      <c r="F122" s="241"/>
      <c r="G122" s="9"/>
      <c r="J122" s="9"/>
      <c r="L122" s="408"/>
      <c r="M122" s="406"/>
      <c r="N122" s="406"/>
      <c r="O122" s="406"/>
      <c r="P122" s="406"/>
      <c r="Q122" s="406"/>
      <c r="R122" s="406"/>
      <c r="S122" s="406"/>
      <c r="T122" s="406"/>
      <c r="U122" s="406"/>
      <c r="V122" s="406"/>
      <c r="W122" s="406"/>
      <c r="X122" s="407"/>
      <c r="Y122" s="9"/>
      <c r="Z122" s="9"/>
    </row>
    <row r="123" spans="1:26" ht="11.25" customHeight="1">
      <c r="A123" s="109"/>
      <c r="B123" s="412"/>
      <c r="C123" s="412"/>
      <c r="D123" s="110"/>
      <c r="E123" s="110"/>
      <c r="F123" s="241"/>
      <c r="G123" s="9"/>
      <c r="J123" s="9"/>
      <c r="L123" s="408"/>
      <c r="M123" s="406"/>
      <c r="N123" s="406"/>
      <c r="O123" s="406"/>
      <c r="P123" s="406"/>
      <c r="Q123" s="406"/>
      <c r="R123" s="406"/>
      <c r="S123" s="406"/>
      <c r="T123" s="406"/>
      <c r="U123" s="406"/>
      <c r="V123" s="406"/>
      <c r="W123" s="406"/>
      <c r="X123" s="407"/>
      <c r="Y123" s="9"/>
      <c r="Z123" s="9"/>
    </row>
    <row r="124" spans="1:26" ht="11.25" customHeight="1">
      <c r="A124" s="109"/>
      <c r="B124" s="412"/>
      <c r="C124" s="412"/>
      <c r="D124" s="110"/>
      <c r="E124" s="110"/>
      <c r="F124" s="241"/>
      <c r="G124" s="9"/>
      <c r="J124" s="9"/>
      <c r="L124" s="408"/>
      <c r="M124" s="406"/>
      <c r="N124" s="406"/>
      <c r="O124" s="406"/>
      <c r="P124" s="406"/>
      <c r="Q124" s="406"/>
      <c r="R124" s="406"/>
      <c r="S124" s="406"/>
      <c r="T124" s="406"/>
      <c r="U124" s="406"/>
      <c r="V124" s="406"/>
      <c r="W124" s="406"/>
      <c r="X124" s="407"/>
      <c r="Y124" s="9"/>
      <c r="Z124" s="9"/>
    </row>
    <row r="125" spans="1:26" ht="11.25" customHeight="1">
      <c r="A125" s="109"/>
      <c r="B125" s="412"/>
      <c r="C125" s="412"/>
      <c r="D125" s="110"/>
      <c r="E125" s="110"/>
      <c r="F125" s="241"/>
      <c r="G125" s="9"/>
      <c r="J125" s="9"/>
      <c r="L125" s="408"/>
      <c r="M125" s="406"/>
      <c r="N125" s="406"/>
      <c r="O125" s="406"/>
      <c r="P125" s="406"/>
      <c r="Q125" s="406"/>
      <c r="R125" s="406"/>
      <c r="S125" s="406"/>
      <c r="T125" s="406"/>
      <c r="U125" s="406"/>
      <c r="V125" s="406"/>
      <c r="W125" s="406"/>
      <c r="X125" s="407"/>
      <c r="Y125" s="9"/>
      <c r="Z125" s="9"/>
    </row>
    <row r="126" spans="1:26" ht="11.25" customHeight="1">
      <c r="A126" s="109"/>
      <c r="B126" s="412"/>
      <c r="C126" s="412"/>
      <c r="D126" s="110"/>
      <c r="E126" s="110"/>
      <c r="F126" s="241"/>
      <c r="G126" s="9"/>
      <c r="J126" s="9"/>
      <c r="L126" s="408"/>
      <c r="M126" s="406"/>
      <c r="N126" s="406"/>
      <c r="O126" s="406"/>
      <c r="P126" s="406"/>
      <c r="Q126" s="406"/>
      <c r="R126" s="406"/>
      <c r="S126" s="406"/>
      <c r="T126" s="406"/>
      <c r="U126" s="406"/>
      <c r="V126" s="406"/>
      <c r="W126" s="406"/>
      <c r="X126" s="407"/>
      <c r="Y126" s="9"/>
      <c r="Z126" s="9"/>
    </row>
    <row r="127" spans="1:26" ht="11.25" customHeight="1">
      <c r="A127" s="109"/>
      <c r="B127" s="412"/>
      <c r="C127" s="412"/>
      <c r="D127" s="110"/>
      <c r="E127" s="110"/>
      <c r="F127" s="241"/>
      <c r="G127" s="9"/>
      <c r="J127" s="9"/>
      <c r="L127" s="408"/>
      <c r="M127" s="406"/>
      <c r="N127" s="406"/>
      <c r="O127" s="406"/>
      <c r="P127" s="406"/>
      <c r="Q127" s="406"/>
      <c r="R127" s="406"/>
      <c r="S127" s="406"/>
      <c r="T127" s="406"/>
      <c r="U127" s="406"/>
      <c r="V127" s="406"/>
      <c r="W127" s="406"/>
      <c r="X127" s="407"/>
      <c r="Y127" s="9"/>
      <c r="Z127" s="9"/>
    </row>
    <row r="128" spans="1:26" ht="11.25" customHeight="1">
      <c r="A128" s="109"/>
      <c r="B128" s="412"/>
      <c r="C128" s="412"/>
      <c r="D128" s="110"/>
      <c r="E128" s="110"/>
      <c r="F128" s="241"/>
      <c r="G128" s="9"/>
      <c r="J128" s="9"/>
      <c r="L128" s="408"/>
      <c r="M128" s="406"/>
      <c r="N128" s="406"/>
      <c r="O128" s="406"/>
      <c r="P128" s="406"/>
      <c r="Q128" s="406"/>
      <c r="R128" s="406"/>
      <c r="S128" s="406"/>
      <c r="T128" s="406"/>
      <c r="U128" s="406"/>
      <c r="V128" s="406"/>
      <c r="W128" s="406"/>
      <c r="X128" s="407"/>
      <c r="Y128" s="9"/>
      <c r="Z128" s="9"/>
    </row>
    <row r="129" spans="1:26" ht="11.25" customHeight="1">
      <c r="A129" s="109"/>
      <c r="B129" s="412"/>
      <c r="C129" s="412"/>
      <c r="D129" s="110"/>
      <c r="E129" s="110"/>
      <c r="F129" s="241"/>
      <c r="G129" s="9"/>
      <c r="J129" s="9"/>
      <c r="L129" s="408"/>
      <c r="M129" s="406"/>
      <c r="N129" s="406"/>
      <c r="O129" s="406"/>
      <c r="P129" s="406"/>
      <c r="Q129" s="406"/>
      <c r="R129" s="406"/>
      <c r="S129" s="406"/>
      <c r="T129" s="406"/>
      <c r="U129" s="406"/>
      <c r="V129" s="406"/>
      <c r="W129" s="406"/>
      <c r="X129" s="407"/>
      <c r="Y129" s="9"/>
      <c r="Z129" s="9"/>
    </row>
    <row r="130" spans="1:26" ht="11.25" customHeight="1">
      <c r="A130" s="109"/>
      <c r="B130" s="412"/>
      <c r="C130" s="412"/>
      <c r="D130" s="110"/>
      <c r="E130" s="110"/>
      <c r="F130" s="241"/>
      <c r="G130" s="9"/>
      <c r="J130" s="9"/>
      <c r="L130" s="408"/>
      <c r="M130" s="406"/>
      <c r="N130" s="406"/>
      <c r="O130" s="406"/>
      <c r="P130" s="406"/>
      <c r="Q130" s="406"/>
      <c r="R130" s="406"/>
      <c r="S130" s="406"/>
      <c r="T130" s="406"/>
      <c r="U130" s="406"/>
      <c r="V130" s="406"/>
      <c r="W130" s="406"/>
      <c r="X130" s="407"/>
      <c r="Y130" s="9"/>
      <c r="Z130" s="9"/>
    </row>
    <row r="131" spans="1:26" ht="11.25" customHeight="1">
      <c r="A131" s="109"/>
      <c r="B131" s="412"/>
      <c r="C131" s="412"/>
      <c r="D131" s="110"/>
      <c r="E131" s="110"/>
      <c r="F131" s="241"/>
      <c r="G131" s="9"/>
      <c r="J131" s="9"/>
      <c r="L131" s="408"/>
      <c r="M131" s="406"/>
      <c r="N131" s="406"/>
      <c r="O131" s="406"/>
      <c r="P131" s="406"/>
      <c r="Q131" s="406"/>
      <c r="R131" s="406"/>
      <c r="S131" s="406"/>
      <c r="T131" s="406"/>
      <c r="U131" s="406"/>
      <c r="V131" s="406"/>
      <c r="W131" s="406"/>
      <c r="X131" s="407"/>
      <c r="Y131" s="9"/>
      <c r="Z131" s="9"/>
    </row>
    <row r="132" spans="1:26" ht="11.25" customHeight="1">
      <c r="A132" s="109"/>
      <c r="B132" s="412"/>
      <c r="C132" s="412"/>
      <c r="D132" s="110"/>
      <c r="E132" s="110"/>
      <c r="F132" s="241"/>
      <c r="G132" s="9"/>
      <c r="J132" s="9"/>
      <c r="L132" s="408"/>
      <c r="M132" s="406"/>
      <c r="N132" s="406"/>
      <c r="O132" s="406"/>
      <c r="P132" s="406"/>
      <c r="Q132" s="406"/>
      <c r="R132" s="406"/>
      <c r="S132" s="406"/>
      <c r="T132" s="406"/>
      <c r="U132" s="406"/>
      <c r="V132" s="406"/>
      <c r="W132" s="406"/>
      <c r="X132" s="407"/>
      <c r="Y132" s="9"/>
      <c r="Z132" s="9"/>
    </row>
    <row r="133" spans="1:26" ht="11.25" customHeight="1">
      <c r="A133" s="109"/>
      <c r="B133" s="412"/>
      <c r="C133" s="412"/>
      <c r="D133" s="110"/>
      <c r="E133" s="110"/>
      <c r="F133" s="241"/>
      <c r="G133" s="9"/>
      <c r="J133" s="9"/>
      <c r="L133" s="408"/>
      <c r="M133" s="406"/>
      <c r="N133" s="406"/>
      <c r="O133" s="406"/>
      <c r="P133" s="406"/>
      <c r="Q133" s="406"/>
      <c r="R133" s="406"/>
      <c r="S133" s="406"/>
      <c r="T133" s="406"/>
      <c r="U133" s="406"/>
      <c r="V133" s="406"/>
      <c r="W133" s="406"/>
      <c r="X133" s="407"/>
      <c r="Y133" s="9"/>
      <c r="Z133" s="9"/>
    </row>
    <row r="134" spans="1:26" ht="11.25" customHeight="1">
      <c r="A134" s="109"/>
      <c r="B134" s="412"/>
      <c r="C134" s="412"/>
      <c r="D134" s="110"/>
      <c r="E134" s="110"/>
      <c r="F134" s="241"/>
      <c r="G134" s="9"/>
      <c r="J134" s="9"/>
      <c r="L134" s="408"/>
      <c r="M134" s="406"/>
      <c r="N134" s="406"/>
      <c r="O134" s="406"/>
      <c r="P134" s="406"/>
      <c r="Q134" s="406"/>
      <c r="R134" s="406"/>
      <c r="S134" s="406"/>
      <c r="T134" s="406"/>
      <c r="U134" s="406"/>
      <c r="V134" s="406"/>
      <c r="W134" s="406"/>
      <c r="X134" s="407"/>
      <c r="Y134" s="9"/>
      <c r="Z134" s="9"/>
    </row>
    <row r="135" spans="1:26" ht="11.25" customHeight="1">
      <c r="A135" s="109"/>
      <c r="B135" s="412"/>
      <c r="C135" s="412"/>
      <c r="D135" s="110"/>
      <c r="E135" s="110"/>
      <c r="F135" s="241"/>
      <c r="G135" s="9"/>
      <c r="J135" s="9"/>
      <c r="L135" s="408"/>
      <c r="M135" s="406"/>
      <c r="N135" s="406"/>
      <c r="O135" s="406"/>
      <c r="P135" s="406"/>
      <c r="Q135" s="406"/>
      <c r="R135" s="406"/>
      <c r="S135" s="406"/>
      <c r="T135" s="406"/>
      <c r="U135" s="406"/>
      <c r="V135" s="406"/>
      <c r="W135" s="406"/>
      <c r="X135" s="407"/>
      <c r="Y135" s="9"/>
      <c r="Z135" s="9"/>
    </row>
    <row r="136" spans="1:26" ht="11.25" customHeight="1">
      <c r="A136" s="109"/>
      <c r="B136" s="412"/>
      <c r="C136" s="412"/>
      <c r="D136" s="110"/>
      <c r="E136" s="110"/>
      <c r="F136" s="241"/>
      <c r="G136" s="9"/>
      <c r="J136" s="9"/>
      <c r="L136" s="408"/>
      <c r="M136" s="406"/>
      <c r="N136" s="406"/>
      <c r="O136" s="406"/>
      <c r="P136" s="406"/>
      <c r="Q136" s="406"/>
      <c r="R136" s="406"/>
      <c r="S136" s="406"/>
      <c r="T136" s="406"/>
      <c r="U136" s="406"/>
      <c r="V136" s="406"/>
      <c r="W136" s="406"/>
      <c r="X136" s="407"/>
      <c r="Y136" s="9"/>
      <c r="Z136" s="9"/>
    </row>
    <row r="137" spans="1:26" ht="11.25" customHeight="1">
      <c r="A137" s="109"/>
      <c r="B137" s="412"/>
      <c r="C137" s="412"/>
      <c r="D137" s="110"/>
      <c r="E137" s="110"/>
      <c r="F137" s="241"/>
      <c r="G137" s="9"/>
      <c r="J137" s="9"/>
      <c r="L137" s="408"/>
      <c r="M137" s="406"/>
      <c r="N137" s="406"/>
      <c r="O137" s="406"/>
      <c r="P137" s="406"/>
      <c r="Q137" s="406"/>
      <c r="R137" s="406"/>
      <c r="S137" s="406"/>
      <c r="T137" s="406"/>
      <c r="U137" s="406"/>
      <c r="V137" s="406"/>
      <c r="W137" s="406"/>
      <c r="X137" s="407"/>
      <c r="Y137" s="9"/>
      <c r="Z137" s="9"/>
    </row>
    <row r="138" spans="1:26" ht="11.25" customHeight="1">
      <c r="A138" s="109"/>
      <c r="B138" s="412"/>
      <c r="C138" s="412"/>
      <c r="D138" s="110"/>
      <c r="E138" s="110"/>
      <c r="F138" s="241"/>
      <c r="G138" s="9"/>
      <c r="J138" s="9"/>
      <c r="L138" s="408"/>
      <c r="M138" s="406"/>
      <c r="N138" s="406"/>
      <c r="O138" s="406"/>
      <c r="P138" s="406"/>
      <c r="Q138" s="406"/>
      <c r="R138" s="406"/>
      <c r="S138" s="406"/>
      <c r="T138" s="406"/>
      <c r="U138" s="406"/>
      <c r="V138" s="406"/>
      <c r="W138" s="406"/>
      <c r="X138" s="407"/>
      <c r="Y138" s="9"/>
      <c r="Z138" s="9"/>
    </row>
    <row r="139" spans="1:26" ht="11.25" customHeight="1">
      <c r="A139" s="109"/>
      <c r="B139" s="412"/>
      <c r="C139" s="412"/>
      <c r="D139" s="110"/>
      <c r="E139" s="110"/>
      <c r="F139" s="241"/>
      <c r="G139" s="9"/>
      <c r="J139" s="9"/>
      <c r="L139" s="408"/>
      <c r="M139" s="406"/>
      <c r="N139" s="406"/>
      <c r="O139" s="406"/>
      <c r="P139" s="406"/>
      <c r="Q139" s="406"/>
      <c r="R139" s="406"/>
      <c r="S139" s="406"/>
      <c r="T139" s="406"/>
      <c r="U139" s="406"/>
      <c r="V139" s="406"/>
      <c r="W139" s="406"/>
      <c r="X139" s="407"/>
      <c r="Y139" s="9"/>
      <c r="Z139" s="9"/>
    </row>
    <row r="140" spans="1:26" ht="11.25" customHeight="1">
      <c r="A140" s="109"/>
      <c r="B140" s="412"/>
      <c r="C140" s="412"/>
      <c r="D140" s="110"/>
      <c r="E140" s="110"/>
      <c r="F140" s="241"/>
      <c r="G140" s="9"/>
      <c r="J140" s="9"/>
      <c r="L140" s="408"/>
      <c r="M140" s="406"/>
      <c r="N140" s="406"/>
      <c r="O140" s="406"/>
      <c r="P140" s="406"/>
      <c r="Q140" s="406"/>
      <c r="R140" s="406"/>
      <c r="S140" s="406"/>
      <c r="T140" s="406"/>
      <c r="U140" s="406"/>
      <c r="V140" s="406"/>
      <c r="W140" s="406"/>
      <c r="X140" s="407"/>
      <c r="Y140" s="9"/>
      <c r="Z140" s="9"/>
    </row>
    <row r="141" spans="1:26" ht="11.25" customHeight="1">
      <c r="A141" s="109"/>
      <c r="B141" s="412"/>
      <c r="C141" s="412"/>
      <c r="D141" s="110"/>
      <c r="E141" s="110"/>
      <c r="F141" s="241"/>
      <c r="G141" s="9"/>
      <c r="J141" s="9"/>
      <c r="L141" s="408"/>
      <c r="M141" s="406"/>
      <c r="N141" s="406"/>
      <c r="O141" s="406"/>
      <c r="P141" s="406"/>
      <c r="Q141" s="406"/>
      <c r="R141" s="406"/>
      <c r="S141" s="406"/>
      <c r="T141" s="406"/>
      <c r="U141" s="406"/>
      <c r="V141" s="406"/>
      <c r="W141" s="406"/>
      <c r="X141" s="407"/>
      <c r="Y141" s="9"/>
      <c r="Z141" s="9"/>
    </row>
    <row r="142" spans="1:26" ht="11.25" customHeight="1" thickBot="1">
      <c r="A142" s="14" t="s">
        <v>36</v>
      </c>
      <c r="B142" s="413"/>
      <c r="C142" s="413"/>
      <c r="D142" s="260"/>
      <c r="E142" s="260"/>
      <c r="F142" s="240">
        <f>SUM(F122:F141)</f>
        <v>0</v>
      </c>
      <c r="G142" s="9"/>
      <c r="J142" s="87"/>
      <c r="K142" s="87"/>
      <c r="L142" s="409"/>
      <c r="M142" s="410"/>
      <c r="N142" s="410"/>
      <c r="O142" s="410"/>
      <c r="P142" s="410"/>
      <c r="Q142" s="410"/>
      <c r="R142" s="410"/>
      <c r="S142" s="410"/>
      <c r="T142" s="410"/>
      <c r="U142" s="410"/>
      <c r="V142" s="410"/>
      <c r="W142" s="410"/>
      <c r="X142" s="411"/>
      <c r="Y142" s="9"/>
      <c r="Z142" s="9"/>
    </row>
    <row r="143" spans="6:26" ht="11.25" customHeight="1">
      <c r="F143" s="87"/>
      <c r="G143" s="87"/>
      <c r="H143" s="87"/>
      <c r="I143" s="87"/>
      <c r="J143" s="111"/>
      <c r="K143" s="111"/>
      <c r="L143" s="112"/>
      <c r="M143" s="87"/>
      <c r="N143" s="87"/>
      <c r="O143" s="87"/>
      <c r="P143" s="87"/>
      <c r="Q143" s="87"/>
      <c r="R143" s="87"/>
      <c r="S143" s="414"/>
      <c r="T143" s="414"/>
      <c r="U143" s="113"/>
      <c r="V143" s="113"/>
      <c r="W143" s="114"/>
      <c r="Y143" s="9"/>
      <c r="Z143" s="9"/>
    </row>
    <row r="144" spans="6:26" ht="11.25" customHeight="1" thickBot="1">
      <c r="F144" s="111"/>
      <c r="G144" s="111"/>
      <c r="H144" s="111"/>
      <c r="I144" s="111"/>
      <c r="J144" s="99"/>
      <c r="K144" s="9"/>
      <c r="L144" s="111"/>
      <c r="M144" s="111"/>
      <c r="N144" s="111"/>
      <c r="O144" s="111"/>
      <c r="P144" s="111"/>
      <c r="Q144" s="111"/>
      <c r="R144" s="111"/>
      <c r="S144" s="111"/>
      <c r="T144" s="115"/>
      <c r="U144" s="115"/>
      <c r="V144" s="115"/>
      <c r="W144" s="101"/>
      <c r="Y144" s="9"/>
      <c r="Z144" s="9"/>
    </row>
    <row r="145" spans="1:26" ht="11.25" customHeight="1">
      <c r="A145" s="401" t="s">
        <v>20</v>
      </c>
      <c r="B145" s="402"/>
      <c r="C145" s="402"/>
      <c r="D145" s="402"/>
      <c r="E145" s="402"/>
      <c r="F145" s="403"/>
      <c r="G145" s="99"/>
      <c r="H145" s="99"/>
      <c r="I145" s="99"/>
      <c r="J145" s="89"/>
      <c r="K145" s="9"/>
      <c r="L145" s="661" t="s">
        <v>35</v>
      </c>
      <c r="M145" s="662"/>
      <c r="N145" s="662"/>
      <c r="O145" s="662"/>
      <c r="P145" s="662"/>
      <c r="Q145" s="662"/>
      <c r="R145" s="662"/>
      <c r="S145" s="662"/>
      <c r="T145" s="662"/>
      <c r="U145" s="662"/>
      <c r="V145" s="662"/>
      <c r="W145" s="662"/>
      <c r="X145" s="663"/>
      <c r="Y145" s="9"/>
      <c r="Z145" s="9"/>
    </row>
    <row r="146" spans="1:26" ht="11.25" customHeight="1">
      <c r="A146" s="339" t="s">
        <v>21</v>
      </c>
      <c r="B146" s="340"/>
      <c r="C146" s="340"/>
      <c r="D146" s="340"/>
      <c r="E146" s="462"/>
      <c r="F146" s="104" t="s">
        <v>19</v>
      </c>
      <c r="G146" s="89"/>
      <c r="H146" s="89"/>
      <c r="I146" s="89"/>
      <c r="J146" s="89"/>
      <c r="K146" s="89"/>
      <c r="L146" s="421" t="s">
        <v>171</v>
      </c>
      <c r="M146" s="422"/>
      <c r="N146" s="422"/>
      <c r="O146" s="422"/>
      <c r="P146" s="422"/>
      <c r="Q146" s="422"/>
      <c r="R146" s="422"/>
      <c r="S146" s="422"/>
      <c r="T146" s="422"/>
      <c r="U146" s="422"/>
      <c r="V146" s="422"/>
      <c r="W146" s="422"/>
      <c r="X146" s="423"/>
      <c r="Y146" s="9"/>
      <c r="Z146" s="9"/>
    </row>
    <row r="147" spans="1:26" ht="11.25" customHeight="1">
      <c r="A147" s="416" t="s">
        <v>153</v>
      </c>
      <c r="B147" s="417"/>
      <c r="C147" s="417"/>
      <c r="D147" s="417"/>
      <c r="E147" s="417"/>
      <c r="F147" s="117" t="s">
        <v>101</v>
      </c>
      <c r="G147" s="89"/>
      <c r="H147" s="89"/>
      <c r="I147" s="89"/>
      <c r="J147" s="118"/>
      <c r="K147" s="9"/>
      <c r="L147" s="421"/>
      <c r="M147" s="422"/>
      <c r="N147" s="422"/>
      <c r="O147" s="422"/>
      <c r="P147" s="422"/>
      <c r="Q147" s="422"/>
      <c r="R147" s="422"/>
      <c r="S147" s="422"/>
      <c r="T147" s="422"/>
      <c r="U147" s="422"/>
      <c r="V147" s="422"/>
      <c r="W147" s="422"/>
      <c r="X147" s="423"/>
      <c r="Y147" s="9"/>
      <c r="Z147" s="9"/>
    </row>
    <row r="148" spans="1:26" ht="11.25" customHeight="1">
      <c r="A148" s="427"/>
      <c r="B148" s="428"/>
      <c r="C148" s="428"/>
      <c r="D148" s="428"/>
      <c r="E148" s="428"/>
      <c r="F148" s="119"/>
      <c r="G148" s="118"/>
      <c r="H148" s="118"/>
      <c r="I148" s="118"/>
      <c r="J148" s="118"/>
      <c r="K148" s="9"/>
      <c r="L148" s="421"/>
      <c r="M148" s="422"/>
      <c r="N148" s="422"/>
      <c r="O148" s="422"/>
      <c r="P148" s="422"/>
      <c r="Q148" s="422"/>
      <c r="R148" s="422"/>
      <c r="S148" s="422"/>
      <c r="T148" s="422"/>
      <c r="U148" s="422"/>
      <c r="V148" s="422"/>
      <c r="W148" s="422"/>
      <c r="X148" s="423"/>
      <c r="Y148" s="9"/>
      <c r="Z148" s="9"/>
    </row>
    <row r="149" spans="1:26" ht="11.25" customHeight="1">
      <c r="A149" s="427"/>
      <c r="B149" s="428"/>
      <c r="C149" s="428"/>
      <c r="D149" s="428"/>
      <c r="E149" s="428"/>
      <c r="F149" s="119"/>
      <c r="G149" s="89"/>
      <c r="H149" s="118"/>
      <c r="I149" s="118"/>
      <c r="J149" s="118"/>
      <c r="K149" s="9"/>
      <c r="L149" s="421"/>
      <c r="M149" s="422"/>
      <c r="N149" s="422"/>
      <c r="O149" s="422"/>
      <c r="P149" s="422"/>
      <c r="Q149" s="422"/>
      <c r="R149" s="422"/>
      <c r="S149" s="422"/>
      <c r="T149" s="422"/>
      <c r="U149" s="422"/>
      <c r="V149" s="422"/>
      <c r="W149" s="422"/>
      <c r="X149" s="423"/>
      <c r="Y149" s="9"/>
      <c r="Z149" s="9"/>
    </row>
    <row r="150" spans="1:26" ht="11.25" customHeight="1">
      <c r="A150" s="427"/>
      <c r="B150" s="428"/>
      <c r="C150" s="428"/>
      <c r="D150" s="428"/>
      <c r="E150" s="428"/>
      <c r="F150" s="119"/>
      <c r="G150" s="118"/>
      <c r="H150" s="118"/>
      <c r="I150" s="118"/>
      <c r="J150" s="118"/>
      <c r="K150" s="9"/>
      <c r="L150" s="421"/>
      <c r="M150" s="422"/>
      <c r="N150" s="422"/>
      <c r="O150" s="422"/>
      <c r="P150" s="422"/>
      <c r="Q150" s="422"/>
      <c r="R150" s="422"/>
      <c r="S150" s="422"/>
      <c r="T150" s="422"/>
      <c r="U150" s="422"/>
      <c r="V150" s="422"/>
      <c r="W150" s="422"/>
      <c r="X150" s="423"/>
      <c r="Y150" s="9"/>
      <c r="Z150" s="9"/>
    </row>
    <row r="151" spans="1:26" ht="11.25" customHeight="1">
      <c r="A151" s="427"/>
      <c r="B151" s="428"/>
      <c r="C151" s="428"/>
      <c r="D151" s="428"/>
      <c r="E151" s="428"/>
      <c r="F151" s="119"/>
      <c r="G151" s="89"/>
      <c r="H151" s="118"/>
      <c r="I151" s="118"/>
      <c r="J151" s="118"/>
      <c r="K151" s="9"/>
      <c r="L151" s="421"/>
      <c r="M151" s="422"/>
      <c r="N151" s="422"/>
      <c r="O151" s="422"/>
      <c r="P151" s="422"/>
      <c r="Q151" s="422"/>
      <c r="R151" s="422"/>
      <c r="S151" s="422"/>
      <c r="T151" s="422"/>
      <c r="U151" s="422"/>
      <c r="V151" s="422"/>
      <c r="W151" s="422"/>
      <c r="X151" s="423"/>
      <c r="Y151" s="9"/>
      <c r="Z151" s="9"/>
    </row>
    <row r="152" spans="1:26" ht="11.25" customHeight="1">
      <c r="A152" s="427"/>
      <c r="B152" s="428"/>
      <c r="C152" s="428"/>
      <c r="D152" s="428"/>
      <c r="E152" s="428"/>
      <c r="F152" s="119"/>
      <c r="G152" s="118"/>
      <c r="H152" s="118"/>
      <c r="I152" s="118"/>
      <c r="J152" s="118"/>
      <c r="K152" s="9"/>
      <c r="L152" s="421"/>
      <c r="M152" s="422"/>
      <c r="N152" s="422"/>
      <c r="O152" s="422"/>
      <c r="P152" s="422"/>
      <c r="Q152" s="422"/>
      <c r="R152" s="422"/>
      <c r="S152" s="422"/>
      <c r="T152" s="422"/>
      <c r="U152" s="422"/>
      <c r="V152" s="422"/>
      <c r="W152" s="422"/>
      <c r="X152" s="423"/>
      <c r="Y152" s="9"/>
      <c r="Z152" s="9"/>
    </row>
    <row r="153" spans="1:26" ht="11.25" customHeight="1">
      <c r="A153" s="427"/>
      <c r="B153" s="428"/>
      <c r="C153" s="428"/>
      <c r="D153" s="428"/>
      <c r="E153" s="428"/>
      <c r="F153" s="119"/>
      <c r="G153" s="89"/>
      <c r="H153" s="118"/>
      <c r="I153" s="118"/>
      <c r="J153" s="118"/>
      <c r="K153" s="9"/>
      <c r="L153" s="421"/>
      <c r="M153" s="422"/>
      <c r="N153" s="422"/>
      <c r="O153" s="422"/>
      <c r="P153" s="422"/>
      <c r="Q153" s="422"/>
      <c r="R153" s="422"/>
      <c r="S153" s="422"/>
      <c r="T153" s="422"/>
      <c r="U153" s="422"/>
      <c r="V153" s="422"/>
      <c r="W153" s="422"/>
      <c r="X153" s="423"/>
      <c r="Y153" s="9"/>
      <c r="Z153" s="9"/>
    </row>
    <row r="154" spans="1:26" ht="11.25" customHeight="1">
      <c r="A154" s="427"/>
      <c r="B154" s="428"/>
      <c r="C154" s="428"/>
      <c r="D154" s="428"/>
      <c r="E154" s="428"/>
      <c r="F154" s="119"/>
      <c r="G154" s="118"/>
      <c r="H154" s="118"/>
      <c r="I154" s="118"/>
      <c r="J154" s="118"/>
      <c r="K154" s="9"/>
      <c r="L154" s="421"/>
      <c r="M154" s="422"/>
      <c r="N154" s="422"/>
      <c r="O154" s="422"/>
      <c r="P154" s="422"/>
      <c r="Q154" s="422"/>
      <c r="R154" s="422"/>
      <c r="S154" s="422"/>
      <c r="T154" s="422"/>
      <c r="U154" s="422"/>
      <c r="V154" s="422"/>
      <c r="W154" s="422"/>
      <c r="X154" s="423"/>
      <c r="Y154" s="9"/>
      <c r="Z154" s="9"/>
    </row>
    <row r="155" spans="1:26" ht="11.25" customHeight="1">
      <c r="A155" s="427"/>
      <c r="B155" s="428"/>
      <c r="C155" s="428"/>
      <c r="D155" s="428"/>
      <c r="E155" s="428"/>
      <c r="F155" s="119"/>
      <c r="G155" s="89"/>
      <c r="H155" s="118"/>
      <c r="I155" s="118"/>
      <c r="J155" s="118"/>
      <c r="K155" s="9"/>
      <c r="L155" s="421"/>
      <c r="M155" s="422"/>
      <c r="N155" s="422"/>
      <c r="O155" s="422"/>
      <c r="P155" s="422"/>
      <c r="Q155" s="422"/>
      <c r="R155" s="422"/>
      <c r="S155" s="422"/>
      <c r="T155" s="422"/>
      <c r="U155" s="422"/>
      <c r="V155" s="422"/>
      <c r="W155" s="422"/>
      <c r="X155" s="423"/>
      <c r="Y155" s="9"/>
      <c r="Z155" s="9"/>
    </row>
    <row r="156" spans="1:26" ht="11.25" customHeight="1">
      <c r="A156" s="427"/>
      <c r="B156" s="428"/>
      <c r="C156" s="428"/>
      <c r="D156" s="428"/>
      <c r="E156" s="428"/>
      <c r="F156" s="119"/>
      <c r="G156" s="118"/>
      <c r="H156" s="118"/>
      <c r="I156" s="118"/>
      <c r="J156" s="118"/>
      <c r="K156" s="9"/>
      <c r="L156" s="421"/>
      <c r="M156" s="422"/>
      <c r="N156" s="422"/>
      <c r="O156" s="422"/>
      <c r="P156" s="422"/>
      <c r="Q156" s="422"/>
      <c r="R156" s="422"/>
      <c r="S156" s="422"/>
      <c r="T156" s="422"/>
      <c r="U156" s="422"/>
      <c r="V156" s="422"/>
      <c r="W156" s="422"/>
      <c r="X156" s="423"/>
      <c r="Y156" s="9"/>
      <c r="Z156" s="9"/>
    </row>
    <row r="157" spans="1:26" ht="11.25" customHeight="1" thickBot="1">
      <c r="A157" s="434" t="s">
        <v>36</v>
      </c>
      <c r="B157" s="435"/>
      <c r="C157" s="435"/>
      <c r="D157" s="435"/>
      <c r="E157" s="435"/>
      <c r="F157" s="144">
        <f>SUM(F148:F156)</f>
        <v>0</v>
      </c>
      <c r="G157" s="118"/>
      <c r="H157" s="118"/>
      <c r="I157" s="118"/>
      <c r="J157" s="118"/>
      <c r="K157" s="118"/>
      <c r="L157" s="424"/>
      <c r="M157" s="425"/>
      <c r="N157" s="425"/>
      <c r="O157" s="425"/>
      <c r="P157" s="425"/>
      <c r="Q157" s="425"/>
      <c r="R157" s="425"/>
      <c r="S157" s="425"/>
      <c r="T157" s="425"/>
      <c r="U157" s="425"/>
      <c r="V157" s="425"/>
      <c r="W157" s="425"/>
      <c r="X157" s="426"/>
      <c r="Y157" s="9"/>
      <c r="Z157" s="9"/>
    </row>
    <row r="158" spans="6:26" ht="11.25" customHeight="1">
      <c r="F158" s="120"/>
      <c r="G158" s="118"/>
      <c r="H158" s="120"/>
      <c r="I158" s="120"/>
      <c r="J158" s="120"/>
      <c r="Y158" s="9"/>
      <c r="Z158" s="9"/>
    </row>
    <row r="159" spans="6:26" ht="11.25" customHeight="1" thickBot="1">
      <c r="F159" s="120"/>
      <c r="G159" s="118"/>
      <c r="H159" s="120"/>
      <c r="I159" s="120"/>
      <c r="J159" s="120"/>
      <c r="Y159" s="9"/>
      <c r="Z159" s="9"/>
    </row>
    <row r="160" spans="1:26" ht="11.25" customHeight="1" thickBot="1">
      <c r="A160" s="552" t="s">
        <v>91</v>
      </c>
      <c r="B160" s="553"/>
      <c r="C160" s="553"/>
      <c r="D160" s="553"/>
      <c r="E160" s="553"/>
      <c r="F160" s="553"/>
      <c r="G160" s="553"/>
      <c r="H160" s="553"/>
      <c r="I160" s="553"/>
      <c r="J160" s="553"/>
      <c r="K160" s="553"/>
      <c r="L160" s="553"/>
      <c r="M160" s="554"/>
      <c r="Y160" s="9"/>
      <c r="Z160" s="9"/>
    </row>
    <row r="161" spans="1:26" ht="11.25" customHeight="1">
      <c r="A161" s="437" t="s">
        <v>43</v>
      </c>
      <c r="B161" s="438"/>
      <c r="C161" s="438"/>
      <c r="D161" s="439"/>
      <c r="E161" s="263" t="s">
        <v>54</v>
      </c>
      <c r="F161" s="263" t="s">
        <v>47</v>
      </c>
      <c r="G161" s="263" t="s">
        <v>48</v>
      </c>
      <c r="H161" s="263" t="s">
        <v>49</v>
      </c>
      <c r="I161" s="263" t="s">
        <v>50</v>
      </c>
      <c r="J161" s="263" t="s">
        <v>51</v>
      </c>
      <c r="K161" s="443" t="s">
        <v>156</v>
      </c>
      <c r="L161" s="444"/>
      <c r="M161" s="445"/>
      <c r="Y161" s="9"/>
      <c r="Z161" s="9"/>
    </row>
    <row r="162" spans="1:26" ht="11.25" customHeight="1" thickBot="1">
      <c r="A162" s="440"/>
      <c r="B162" s="441"/>
      <c r="C162" s="441"/>
      <c r="D162" s="442"/>
      <c r="E162" s="259">
        <f aca="true" t="shared" si="5" ref="E162:J162">Q76</f>
        <v>0</v>
      </c>
      <c r="F162" s="259">
        <f t="shared" si="5"/>
        <v>0</v>
      </c>
      <c r="G162" s="259">
        <f t="shared" si="5"/>
        <v>0</v>
      </c>
      <c r="H162" s="259">
        <f t="shared" si="5"/>
        <v>0</v>
      </c>
      <c r="I162" s="259">
        <f t="shared" si="5"/>
        <v>0</v>
      </c>
      <c r="J162" s="259">
        <f t="shared" si="5"/>
        <v>0</v>
      </c>
      <c r="K162" s="446">
        <f>SUM(E162:J162)</f>
        <v>0</v>
      </c>
      <c r="L162" s="446"/>
      <c r="M162" s="447"/>
      <c r="Y162" s="9"/>
      <c r="Z162" s="9"/>
    </row>
    <row r="163" spans="1:26" ht="11.25" customHeight="1">
      <c r="A163" s="463" t="s">
        <v>22</v>
      </c>
      <c r="B163" s="464"/>
      <c r="C163" s="464"/>
      <c r="D163" s="464"/>
      <c r="E163" s="465"/>
      <c r="F163" s="466"/>
      <c r="G163" s="466"/>
      <c r="H163" s="466"/>
      <c r="I163" s="466"/>
      <c r="J163" s="467"/>
      <c r="K163" s="429">
        <f>X76</f>
        <v>0</v>
      </c>
      <c r="L163" s="429"/>
      <c r="M163" s="430"/>
      <c r="Y163" s="9"/>
      <c r="Z163" s="9"/>
    </row>
    <row r="164" spans="1:26" ht="11.25" customHeight="1">
      <c r="A164" s="394" t="s">
        <v>11</v>
      </c>
      <c r="B164" s="395"/>
      <c r="C164" s="395"/>
      <c r="D164" s="395"/>
      <c r="E164" s="431"/>
      <c r="F164" s="431"/>
      <c r="G164" s="431"/>
      <c r="H164" s="431"/>
      <c r="I164" s="431"/>
      <c r="J164" s="431"/>
      <c r="K164" s="432">
        <f>E103</f>
        <v>0</v>
      </c>
      <c r="L164" s="432"/>
      <c r="M164" s="433"/>
      <c r="Y164" s="9"/>
      <c r="Z164" s="9"/>
    </row>
    <row r="165" spans="1:26" ht="11.25" customHeight="1">
      <c r="A165" s="394" t="s">
        <v>23</v>
      </c>
      <c r="B165" s="395"/>
      <c r="C165" s="395"/>
      <c r="D165" s="395"/>
      <c r="E165" s="431"/>
      <c r="F165" s="431"/>
      <c r="G165" s="431"/>
      <c r="H165" s="431"/>
      <c r="I165" s="431"/>
      <c r="J165" s="431"/>
      <c r="K165" s="432">
        <f>F142</f>
        <v>0</v>
      </c>
      <c r="L165" s="432"/>
      <c r="M165" s="433"/>
      <c r="Y165" s="9"/>
      <c r="Z165" s="9"/>
    </row>
    <row r="166" spans="1:26" ht="11.25" customHeight="1">
      <c r="A166" s="394" t="s">
        <v>24</v>
      </c>
      <c r="B166" s="395"/>
      <c r="C166" s="395"/>
      <c r="D166" s="395"/>
      <c r="E166" s="431"/>
      <c r="F166" s="431"/>
      <c r="G166" s="431"/>
      <c r="H166" s="431"/>
      <c r="I166" s="431"/>
      <c r="J166" s="431"/>
      <c r="K166" s="432">
        <f>F157</f>
        <v>0</v>
      </c>
      <c r="L166" s="432"/>
      <c r="M166" s="433"/>
      <c r="Y166" s="9"/>
      <c r="Z166" s="9"/>
    </row>
    <row r="167" spans="1:26" ht="11.25" customHeight="1">
      <c r="A167" s="451" t="s">
        <v>114</v>
      </c>
      <c r="B167" s="452"/>
      <c r="C167" s="452"/>
      <c r="D167" s="452"/>
      <c r="E167" s="431"/>
      <c r="F167" s="431"/>
      <c r="G167" s="431"/>
      <c r="H167" s="431"/>
      <c r="I167" s="431"/>
      <c r="J167" s="431"/>
      <c r="K167" s="453">
        <f>SUM(K163:M166)</f>
        <v>0</v>
      </c>
      <c r="L167" s="453"/>
      <c r="M167" s="454"/>
      <c r="Y167" s="9"/>
      <c r="Z167" s="9"/>
    </row>
    <row r="168" spans="1:26" ht="11.25" customHeight="1">
      <c r="A168" s="394" t="s">
        <v>95</v>
      </c>
      <c r="B168" s="395"/>
      <c r="C168" s="395"/>
      <c r="D168" s="395"/>
      <c r="E168" s="431"/>
      <c r="F168" s="431"/>
      <c r="G168" s="431"/>
      <c r="H168" s="431"/>
      <c r="I168" s="431"/>
      <c r="J168" s="431"/>
      <c r="K168" s="659"/>
      <c r="L168" s="659"/>
      <c r="M168" s="660"/>
      <c r="Y168" s="9"/>
      <c r="Z168" s="9"/>
    </row>
    <row r="169" spans="1:26" ht="11.25" customHeight="1" thickBot="1">
      <c r="A169" s="457" t="s">
        <v>65</v>
      </c>
      <c r="B169" s="458"/>
      <c r="C169" s="458"/>
      <c r="D169" s="458"/>
      <c r="E169" s="413"/>
      <c r="F169" s="413"/>
      <c r="G169" s="413"/>
      <c r="H169" s="413"/>
      <c r="I169" s="413"/>
      <c r="J169" s="413"/>
      <c r="K169" s="446">
        <f>K167*K168</f>
        <v>0</v>
      </c>
      <c r="L169" s="446"/>
      <c r="M169" s="447"/>
      <c r="Y169" s="9"/>
      <c r="Z169" s="9"/>
    </row>
    <row r="170" spans="11:24" ht="11.25" customHeight="1">
      <c r="K170" s="121"/>
      <c r="L170" s="121"/>
      <c r="M170" s="121"/>
      <c r="N170" s="121"/>
      <c r="O170" s="121"/>
      <c r="P170" s="121"/>
      <c r="Q170" s="121"/>
      <c r="R170" s="121"/>
      <c r="S170" s="121"/>
      <c r="T170" s="121"/>
      <c r="U170" s="121"/>
      <c r="V170" s="121"/>
      <c r="W170" s="121"/>
      <c r="X170" s="121"/>
    </row>
    <row r="171" spans="1:24" ht="11.25" customHeight="1">
      <c r="A171" s="278" t="str">
        <f>IF(AND((ABS(IF(K163-D13&gt;0,K163-D13,0)+IF(K164-D15&gt;0,K164-D15,0)+IF(K165-D17&gt;0,K165-D17,0)+IF(K166-D18&gt;0,K166-D18,0)))&gt;D11*0.1,(ABS(IF(K163-D13&lt;0,K163-D13,0)+IF(K164-D15&lt;0,K164-D15,0)+IF(K165-D17&lt;0,K165-D17,0)+IF(K166-D18&lt;0,K166-D18,0)))&gt;D11*0.1),"yes","no")</f>
        <v>no</v>
      </c>
      <c r="K171" s="121"/>
      <c r="L171" s="121"/>
      <c r="M171" s="121"/>
      <c r="N171" s="121"/>
      <c r="O171" s="121"/>
      <c r="P171" s="121"/>
      <c r="Q171" s="121"/>
      <c r="R171" s="121"/>
      <c r="S171" s="121"/>
      <c r="T171" s="121"/>
      <c r="U171" s="121"/>
      <c r="V171" s="121"/>
      <c r="W171" s="121"/>
      <c r="X171" s="121"/>
    </row>
    <row r="172" spans="1:24" ht="11.25" customHeight="1">
      <c r="A172" s="276"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21"/>
      <c r="L172" s="121"/>
      <c r="M172" s="121"/>
      <c r="N172" s="121"/>
      <c r="O172" s="121"/>
      <c r="P172" s="121"/>
      <c r="Q172" s="121"/>
      <c r="R172" s="121"/>
      <c r="S172" s="121"/>
      <c r="T172" s="121"/>
      <c r="U172" s="121"/>
      <c r="V172" s="121"/>
      <c r="W172" s="121"/>
      <c r="X172" s="121"/>
    </row>
    <row r="174" spans="1:26" ht="21" customHeight="1">
      <c r="A174" s="655">
        <f>IF(A171="yes","Motiveer hier de verschuivingen (verplicht)","")</f>
      </c>
      <c r="B174" s="655"/>
      <c r="C174" s="655"/>
      <c r="D174" s="655"/>
      <c r="E174" s="655"/>
      <c r="F174" s="655"/>
      <c r="G174" s="655"/>
      <c r="H174" s="655"/>
      <c r="I174" s="655"/>
      <c r="J174" s="655"/>
      <c r="K174" s="655"/>
      <c r="L174" s="655"/>
      <c r="M174" s="655"/>
      <c r="N174" s="655"/>
      <c r="O174" s="655"/>
      <c r="P174" s="655"/>
      <c r="Q174" s="655"/>
      <c r="R174" s="655"/>
      <c r="S174" s="655"/>
      <c r="T174" s="655"/>
      <c r="U174" s="655"/>
      <c r="V174" s="655"/>
      <c r="W174" s="655"/>
      <c r="X174" s="655"/>
      <c r="Y174" s="9"/>
      <c r="Z174" s="9"/>
    </row>
    <row r="175" spans="1:26" ht="21" customHeight="1">
      <c r="A175" s="726"/>
      <c r="B175" s="726"/>
      <c r="C175" s="726"/>
      <c r="D175" s="726"/>
      <c r="E175" s="726"/>
      <c r="F175" s="726"/>
      <c r="G175" s="726"/>
      <c r="H175" s="726"/>
      <c r="I175" s="726"/>
      <c r="J175" s="726"/>
      <c r="K175" s="726"/>
      <c r="L175" s="726"/>
      <c r="M175" s="726"/>
      <c r="N175" s="726"/>
      <c r="O175" s="726"/>
      <c r="P175" s="726"/>
      <c r="Q175" s="726"/>
      <c r="R175" s="726"/>
      <c r="S175" s="726"/>
      <c r="T175" s="726"/>
      <c r="U175" s="726"/>
      <c r="V175" s="726"/>
      <c r="W175" s="726"/>
      <c r="X175" s="726"/>
      <c r="Y175" s="9"/>
      <c r="Z175" s="9"/>
    </row>
    <row r="176" spans="1:26" ht="21" customHeight="1">
      <c r="A176" s="726"/>
      <c r="B176" s="726"/>
      <c r="C176" s="726"/>
      <c r="D176" s="726"/>
      <c r="E176" s="726"/>
      <c r="F176" s="726"/>
      <c r="G176" s="726"/>
      <c r="H176" s="726"/>
      <c r="I176" s="726"/>
      <c r="J176" s="726"/>
      <c r="K176" s="726"/>
      <c r="L176" s="726"/>
      <c r="M176" s="726"/>
      <c r="N176" s="726"/>
      <c r="O176" s="726"/>
      <c r="P176" s="726"/>
      <c r="Q176" s="726"/>
      <c r="R176" s="726"/>
      <c r="S176" s="726"/>
      <c r="T176" s="726"/>
      <c r="U176" s="726"/>
      <c r="V176" s="726"/>
      <c r="W176" s="726"/>
      <c r="X176" s="726"/>
      <c r="Y176" s="9"/>
      <c r="Z176" s="9"/>
    </row>
    <row r="177" spans="1:24" ht="21" customHeight="1">
      <c r="A177" s="726"/>
      <c r="B177" s="726"/>
      <c r="C177" s="726"/>
      <c r="D177" s="726"/>
      <c r="E177" s="726"/>
      <c r="F177" s="726"/>
      <c r="G177" s="726"/>
      <c r="H177" s="726"/>
      <c r="I177" s="726"/>
      <c r="J177" s="726"/>
      <c r="K177" s="726"/>
      <c r="L177" s="726"/>
      <c r="M177" s="726"/>
      <c r="N177" s="726"/>
      <c r="O177" s="726"/>
      <c r="P177" s="726"/>
      <c r="Q177" s="726"/>
      <c r="R177" s="726"/>
      <c r="S177" s="726"/>
      <c r="T177" s="726"/>
      <c r="U177" s="726"/>
      <c r="V177" s="726"/>
      <c r="W177" s="726"/>
      <c r="X177" s="726"/>
    </row>
    <row r="178" spans="1:24" ht="21" customHeight="1">
      <c r="A178" s="726"/>
      <c r="B178" s="726"/>
      <c r="C178" s="726"/>
      <c r="D178" s="726"/>
      <c r="E178" s="726"/>
      <c r="F178" s="726"/>
      <c r="G178" s="726"/>
      <c r="H178" s="726"/>
      <c r="I178" s="726"/>
      <c r="J178" s="726"/>
      <c r="K178" s="726"/>
      <c r="L178" s="726"/>
      <c r="M178" s="726"/>
      <c r="N178" s="726"/>
      <c r="O178" s="726"/>
      <c r="P178" s="726"/>
      <c r="Q178" s="726"/>
      <c r="R178" s="726"/>
      <c r="S178" s="726"/>
      <c r="T178" s="726"/>
      <c r="U178" s="726"/>
      <c r="V178" s="726"/>
      <c r="W178" s="726"/>
      <c r="X178" s="726"/>
    </row>
    <row r="179" spans="1:24" ht="21" customHeight="1">
      <c r="A179" s="726"/>
      <c r="B179" s="726"/>
      <c r="C179" s="726"/>
      <c r="D179" s="726"/>
      <c r="E179" s="726"/>
      <c r="F179" s="726"/>
      <c r="G179" s="726"/>
      <c r="H179" s="726"/>
      <c r="I179" s="726"/>
      <c r="J179" s="726"/>
      <c r="K179" s="726"/>
      <c r="L179" s="726"/>
      <c r="M179" s="726"/>
      <c r="N179" s="726"/>
      <c r="O179" s="726"/>
      <c r="P179" s="726"/>
      <c r="Q179" s="726"/>
      <c r="R179" s="726"/>
      <c r="S179" s="726"/>
      <c r="T179" s="726"/>
      <c r="U179" s="726"/>
      <c r="V179" s="726"/>
      <c r="W179" s="726"/>
      <c r="X179" s="726"/>
    </row>
    <row r="180" spans="1:24" ht="21" customHeight="1">
      <c r="A180" s="726"/>
      <c r="B180" s="726"/>
      <c r="C180" s="726"/>
      <c r="D180" s="726"/>
      <c r="E180" s="726"/>
      <c r="F180" s="726"/>
      <c r="G180" s="726"/>
      <c r="H180" s="726"/>
      <c r="I180" s="726"/>
      <c r="J180" s="726"/>
      <c r="K180" s="726"/>
      <c r="L180" s="726"/>
      <c r="M180" s="726"/>
      <c r="N180" s="726"/>
      <c r="O180" s="726"/>
      <c r="P180" s="726"/>
      <c r="Q180" s="726"/>
      <c r="R180" s="726"/>
      <c r="S180" s="726"/>
      <c r="T180" s="726"/>
      <c r="U180" s="726"/>
      <c r="V180" s="726"/>
      <c r="W180" s="726"/>
      <c r="X180" s="726"/>
    </row>
    <row r="181" spans="1:24" ht="21" customHeight="1">
      <c r="A181" s="726"/>
      <c r="B181" s="726"/>
      <c r="C181" s="726"/>
      <c r="D181" s="726"/>
      <c r="E181" s="726"/>
      <c r="F181" s="726"/>
      <c r="G181" s="726"/>
      <c r="H181" s="726"/>
      <c r="I181" s="726"/>
      <c r="J181" s="726"/>
      <c r="K181" s="726"/>
      <c r="L181" s="726"/>
      <c r="M181" s="726"/>
      <c r="N181" s="726"/>
      <c r="O181" s="726"/>
      <c r="P181" s="726"/>
      <c r="Q181" s="726"/>
      <c r="R181" s="726"/>
      <c r="S181" s="726"/>
      <c r="T181" s="726"/>
      <c r="U181" s="726"/>
      <c r="V181" s="726"/>
      <c r="W181" s="726"/>
      <c r="X181" s="726"/>
    </row>
    <row r="182" spans="1:24" ht="21" customHeight="1" thickBot="1">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row>
    <row r="183" spans="1:24" ht="29.25" customHeight="1" thickBot="1">
      <c r="A183" s="448" t="s">
        <v>155</v>
      </c>
      <c r="B183" s="449"/>
      <c r="C183" s="449"/>
      <c r="D183" s="449"/>
      <c r="E183" s="449"/>
      <c r="F183" s="449"/>
      <c r="G183" s="449"/>
      <c r="H183" s="449"/>
      <c r="I183" s="449"/>
      <c r="J183" s="449"/>
      <c r="K183" s="449"/>
      <c r="L183" s="449"/>
      <c r="M183" s="449"/>
      <c r="N183" s="449"/>
      <c r="O183" s="449"/>
      <c r="P183" s="449"/>
      <c r="Q183" s="449"/>
      <c r="R183" s="449"/>
      <c r="S183" s="449"/>
      <c r="T183" s="449"/>
      <c r="U183" s="449"/>
      <c r="V183" s="449"/>
      <c r="W183" s="449"/>
      <c r="X183" s="450"/>
    </row>
  </sheetData>
  <sheetProtection sheet="1" formatColumns="0" formatRows="0"/>
  <mergeCells count="163">
    <mergeCell ref="A160:M160"/>
    <mergeCell ref="A161:D162"/>
    <mergeCell ref="A164:D164"/>
    <mergeCell ref="E164:J164"/>
    <mergeCell ref="K164:M164"/>
    <mergeCell ref="A166:D166"/>
    <mergeCell ref="E166:J166"/>
    <mergeCell ref="K166:M166"/>
    <mergeCell ref="K161:M161"/>
    <mergeCell ref="K162:M162"/>
    <mergeCell ref="A169:D169"/>
    <mergeCell ref="E169:J169"/>
    <mergeCell ref="K169:M169"/>
    <mergeCell ref="A165:D165"/>
    <mergeCell ref="E165:J165"/>
    <mergeCell ref="K165:M165"/>
    <mergeCell ref="A175:X181"/>
    <mergeCell ref="A174:X174"/>
    <mergeCell ref="A183:X183"/>
    <mergeCell ref="A82:X92"/>
    <mergeCell ref="A167:D167"/>
    <mergeCell ref="E167:J167"/>
    <mergeCell ref="K167:M167"/>
    <mergeCell ref="A168:D168"/>
    <mergeCell ref="E168:J168"/>
    <mergeCell ref="K168:M168"/>
    <mergeCell ref="A152:E152"/>
    <mergeCell ref="A153:E153"/>
    <mergeCell ref="A154:E154"/>
    <mergeCell ref="A155:E155"/>
    <mergeCell ref="A156:E156"/>
    <mergeCell ref="A157:E157"/>
    <mergeCell ref="A163:D163"/>
    <mergeCell ref="E163:J163"/>
    <mergeCell ref="K163:M163"/>
    <mergeCell ref="A146:E146"/>
    <mergeCell ref="A147:E147"/>
    <mergeCell ref="A148:E148"/>
    <mergeCell ref="A149:E149"/>
    <mergeCell ref="A150:E150"/>
    <mergeCell ref="L146:X157"/>
    <mergeCell ref="A151:E151"/>
    <mergeCell ref="B139:C139"/>
    <mergeCell ref="B140:C140"/>
    <mergeCell ref="B141:C141"/>
    <mergeCell ref="B142:C142"/>
    <mergeCell ref="S143:T143"/>
    <mergeCell ref="A145:F145"/>
    <mergeCell ref="L145:X145"/>
    <mergeCell ref="B133:C133"/>
    <mergeCell ref="B134:C134"/>
    <mergeCell ref="B135:C135"/>
    <mergeCell ref="B136:C136"/>
    <mergeCell ref="B137:C137"/>
    <mergeCell ref="B138:C138"/>
    <mergeCell ref="B127:C127"/>
    <mergeCell ref="B128:C128"/>
    <mergeCell ref="B129:C129"/>
    <mergeCell ref="B130:C130"/>
    <mergeCell ref="B131:C131"/>
    <mergeCell ref="B132:C132"/>
    <mergeCell ref="A119:F119"/>
    <mergeCell ref="L119:X119"/>
    <mergeCell ref="L120:X120"/>
    <mergeCell ref="B121:C121"/>
    <mergeCell ref="L121:X142"/>
    <mergeCell ref="B122:C122"/>
    <mergeCell ref="B123:C123"/>
    <mergeCell ref="B124:C124"/>
    <mergeCell ref="B125:C125"/>
    <mergeCell ref="B126:C126"/>
    <mergeCell ref="A95:E95"/>
    <mergeCell ref="A98:E98"/>
    <mergeCell ref="A100:E100"/>
    <mergeCell ref="A106:X106"/>
    <mergeCell ref="A81:X81"/>
    <mergeCell ref="A107:X117"/>
    <mergeCell ref="A73:C73"/>
    <mergeCell ref="A74:C74"/>
    <mergeCell ref="A75:C75"/>
    <mergeCell ref="A76:D76"/>
    <mergeCell ref="A77:X77"/>
    <mergeCell ref="A94:E94"/>
    <mergeCell ref="A79:X79"/>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22:X22"/>
    <mergeCell ref="A23:D23"/>
    <mergeCell ref="E23:J23"/>
    <mergeCell ref="K23:P23"/>
    <mergeCell ref="Q23:W23"/>
    <mergeCell ref="A24:C24"/>
    <mergeCell ref="A17:C17"/>
    <mergeCell ref="D17:E17"/>
    <mergeCell ref="A18:C18"/>
    <mergeCell ref="D18:E18"/>
    <mergeCell ref="A20:X20"/>
    <mergeCell ref="F11:X18"/>
    <mergeCell ref="A12:C12"/>
    <mergeCell ref="D12:E12"/>
    <mergeCell ref="A13:C13"/>
    <mergeCell ref="D13:E13"/>
    <mergeCell ref="A14:C14"/>
    <mergeCell ref="D14:E14"/>
    <mergeCell ref="A15:C15"/>
    <mergeCell ref="D15:E15"/>
    <mergeCell ref="A16:C16"/>
    <mergeCell ref="D16:E16"/>
    <mergeCell ref="A10:X10"/>
    <mergeCell ref="A11:C11"/>
    <mergeCell ref="D11:E11"/>
    <mergeCell ref="A2:X2"/>
    <mergeCell ref="A4:X4"/>
    <mergeCell ref="B5:X5"/>
    <mergeCell ref="B6:X6"/>
    <mergeCell ref="B7:X7"/>
    <mergeCell ref="B8:X8"/>
  </mergeCells>
  <conditionalFormatting sqref="K25:O75">
    <cfRule type="expression" priority="4" dxfId="4" stopIfTrue="1">
      <formula>OR($D25="f",$D25="o")</formula>
    </cfRule>
  </conditionalFormatting>
  <conditionalFormatting sqref="E25:J75">
    <cfRule type="expression" priority="3" dxfId="4" stopIfTrue="1">
      <formula>$D25="o"</formula>
    </cfRule>
  </conditionalFormatting>
  <conditionalFormatting sqref="A174:X174">
    <cfRule type="expression" priority="5" dxfId="1" stopIfTrue="1">
      <formula>$A$171="yes"</formula>
    </cfRule>
  </conditionalFormatting>
  <conditionalFormatting sqref="A174:X181">
    <cfRule type="expression" priority="6" dxfId="14" stopIfTrue="1">
      <formula>$A$171="yes"</formula>
    </cfRule>
  </conditionalFormatting>
  <dataValidations count="6">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allowBlank="1" showInputMessage="1" showErrorMessage="1" promptTitle="Grote kost" prompt="Gelieve hiernaast het toelichtingsveld te lezen alvorens deze rubriek in te vullen." sqref="F148"/>
    <dataValidation type="whole" allowBlank="1" showInputMessage="1" showErrorMessage="1" error="Gelieve een bedrag lager dan 20.000 EUR in te vullen" sqref="D97">
      <formula1>0</formula1>
      <formula2>20000</formula2>
    </dataValidation>
    <dataValidation type="list" allowBlank="1" showInputMessage="1" showErrorMessage="1" sqref="D25:D75">
      <formula1>$A$1:$D$1</formula1>
    </dataValidation>
  </dataValidations>
  <printOptions/>
  <pageMargins left="0.4724409448818898" right="0.4724409448818898" top="0.31496062992125984" bottom="0.15748031496062992" header="0.15748031496062992" footer="0.15748031496062992"/>
  <pageSetup fitToHeight="0" fitToWidth="1" horizontalDpi="600" verticalDpi="600" orientation="landscape" paperSize="9" scale="62" r:id="rId1"/>
  <headerFooter alignWithMargins="0">
    <oddFooter>&amp;L&amp;F&amp;C&amp;A&amp;R&amp;P/&amp;N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O169"/>
  <sheetViews>
    <sheetView zoomScale="80" zoomScaleNormal="80" zoomScalePageLayoutView="0" workbookViewId="0" topLeftCell="A23">
      <selection activeCell="M37" sqref="M37"/>
    </sheetView>
  </sheetViews>
  <sheetFormatPr defaultColWidth="9.140625" defaultRowHeight="12.75"/>
  <cols>
    <col min="1" max="1" width="43.8515625" style="9" customWidth="1"/>
    <col min="2" max="2" width="12.00390625" style="10" hidden="1" customWidth="1"/>
    <col min="3" max="3" width="2.00390625" style="9" hidden="1" customWidth="1"/>
    <col min="4" max="4" width="11.140625" style="9" customWidth="1"/>
    <col min="5" max="5" width="12.140625" style="10" customWidth="1"/>
    <col min="6" max="9" width="11.140625" style="10" customWidth="1"/>
    <col min="10" max="10" width="8.7109375" style="10" customWidth="1"/>
    <col min="11" max="16" width="10.7109375" style="9" customWidth="1"/>
    <col min="17" max="17" width="13.28125" style="9" customWidth="1"/>
    <col min="18" max="18" width="10.421875" style="9" customWidth="1"/>
    <col min="19" max="20" width="10.421875" style="11" customWidth="1"/>
    <col min="21" max="23" width="10.421875" style="9" customWidth="1"/>
    <col min="24" max="16384" width="9.140625" style="9" customWidth="1"/>
  </cols>
  <sheetData>
    <row r="1" spans="1:19" s="13" customFormat="1" ht="30.75" customHeight="1">
      <c r="A1" s="359" t="str">
        <f>"Kostenstaat eindverslag : "&amp;B6</f>
        <v>Kostenstaat eindverslag : </v>
      </c>
      <c r="B1" s="359"/>
      <c r="C1" s="359"/>
      <c r="D1" s="359"/>
      <c r="E1" s="359"/>
      <c r="F1" s="359"/>
      <c r="G1" s="359"/>
      <c r="H1" s="359"/>
      <c r="I1" s="359"/>
      <c r="J1" s="359"/>
      <c r="K1" s="359"/>
      <c r="L1" s="359"/>
      <c r="M1" s="359"/>
      <c r="N1" s="359"/>
      <c r="O1" s="359"/>
      <c r="P1" s="359"/>
      <c r="Q1" s="359"/>
      <c r="R1" s="12"/>
      <c r="S1" s="12"/>
    </row>
    <row r="2" ht="13.5" thickBot="1"/>
    <row r="3" spans="1:20" ht="12.75">
      <c r="A3" s="360" t="s">
        <v>92</v>
      </c>
      <c r="B3" s="361"/>
      <c r="C3" s="361"/>
      <c r="D3" s="361"/>
      <c r="E3" s="361"/>
      <c r="F3" s="361"/>
      <c r="G3" s="361"/>
      <c r="H3" s="361"/>
      <c r="I3" s="361"/>
      <c r="J3" s="361"/>
      <c r="K3" s="361"/>
      <c r="L3" s="361"/>
      <c r="M3" s="361"/>
      <c r="N3" s="361"/>
      <c r="O3" s="361"/>
      <c r="P3" s="361"/>
      <c r="Q3" s="362"/>
      <c r="R3" s="11"/>
      <c r="T3" s="9"/>
    </row>
    <row r="4" spans="1:20" ht="12.75">
      <c r="A4" s="8" t="s">
        <v>82</v>
      </c>
      <c r="B4" s="346"/>
      <c r="C4" s="346"/>
      <c r="D4" s="346"/>
      <c r="E4" s="346"/>
      <c r="F4" s="346"/>
      <c r="G4" s="346"/>
      <c r="H4" s="346"/>
      <c r="I4" s="346"/>
      <c r="J4" s="346"/>
      <c r="K4" s="346"/>
      <c r="L4" s="346"/>
      <c r="M4" s="346"/>
      <c r="N4" s="346"/>
      <c r="O4" s="346"/>
      <c r="P4" s="346"/>
      <c r="Q4" s="347"/>
      <c r="R4" s="11"/>
      <c r="T4" s="9"/>
    </row>
    <row r="5" spans="1:20" ht="12.75">
      <c r="A5" s="8" t="s">
        <v>83</v>
      </c>
      <c r="B5" s="346"/>
      <c r="C5" s="346"/>
      <c r="D5" s="346"/>
      <c r="E5" s="346"/>
      <c r="F5" s="346"/>
      <c r="G5" s="346"/>
      <c r="H5" s="346"/>
      <c r="I5" s="346"/>
      <c r="J5" s="346"/>
      <c r="K5" s="346"/>
      <c r="L5" s="346"/>
      <c r="M5" s="346"/>
      <c r="N5" s="346"/>
      <c r="O5" s="346"/>
      <c r="P5" s="346"/>
      <c r="Q5" s="347"/>
      <c r="R5" s="11"/>
      <c r="T5" s="9"/>
    </row>
    <row r="6" spans="1:20" ht="12.75">
      <c r="A6" s="8" t="s">
        <v>85</v>
      </c>
      <c r="B6" s="346"/>
      <c r="C6" s="346"/>
      <c r="D6" s="346"/>
      <c r="E6" s="346"/>
      <c r="F6" s="346"/>
      <c r="G6" s="346"/>
      <c r="H6" s="346"/>
      <c r="I6" s="346"/>
      <c r="J6" s="346"/>
      <c r="K6" s="346"/>
      <c r="L6" s="346"/>
      <c r="M6" s="346"/>
      <c r="N6" s="346"/>
      <c r="O6" s="346"/>
      <c r="P6" s="346"/>
      <c r="Q6" s="347"/>
      <c r="R6" s="11"/>
      <c r="T6" s="9"/>
    </row>
    <row r="7" spans="1:20" ht="27" customHeight="1" thickBot="1">
      <c r="A7" s="209" t="s">
        <v>86</v>
      </c>
      <c r="B7" s="349"/>
      <c r="C7" s="349"/>
      <c r="D7" s="349"/>
      <c r="E7" s="349"/>
      <c r="F7" s="349"/>
      <c r="G7" s="349"/>
      <c r="H7" s="349"/>
      <c r="I7" s="349"/>
      <c r="J7" s="349"/>
      <c r="K7" s="349"/>
      <c r="L7" s="349"/>
      <c r="M7" s="349"/>
      <c r="N7" s="349"/>
      <c r="O7" s="349"/>
      <c r="P7" s="349"/>
      <c r="Q7" s="350"/>
      <c r="R7" s="11"/>
      <c r="T7" s="9"/>
    </row>
    <row r="8" ht="13.5" thickBot="1"/>
    <row r="9" spans="1:249" ht="13.5" customHeight="1" thickBot="1">
      <c r="A9" s="611" t="s">
        <v>160</v>
      </c>
      <c r="B9" s="612"/>
      <c r="C9" s="612"/>
      <c r="D9" s="612"/>
      <c r="E9" s="612"/>
      <c r="F9" s="612"/>
      <c r="G9" s="612"/>
      <c r="H9" s="612"/>
      <c r="I9" s="612"/>
      <c r="J9" s="612"/>
      <c r="K9" s="612"/>
      <c r="L9" s="612"/>
      <c r="M9" s="612"/>
      <c r="N9" s="612"/>
      <c r="O9" s="612"/>
      <c r="P9" s="612"/>
      <c r="Q9" s="613"/>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row>
    <row r="10" spans="1:20" ht="16.5" customHeight="1">
      <c r="A10" s="697" t="s">
        <v>148</v>
      </c>
      <c r="B10" s="698"/>
      <c r="C10" s="699"/>
      <c r="D10" s="700"/>
      <c r="E10" s="700"/>
      <c r="F10" s="701" t="s">
        <v>166</v>
      </c>
      <c r="G10" s="702"/>
      <c r="H10" s="702"/>
      <c r="I10" s="702"/>
      <c r="J10" s="702"/>
      <c r="K10" s="702"/>
      <c r="L10" s="702"/>
      <c r="M10" s="702"/>
      <c r="N10" s="702"/>
      <c r="O10" s="702"/>
      <c r="P10" s="702"/>
      <c r="Q10" s="703"/>
      <c r="S10" s="9"/>
      <c r="T10" s="9"/>
    </row>
    <row r="11" spans="1:17" s="16" customFormat="1" ht="11.25" customHeight="1">
      <c r="A11" s="416" t="s">
        <v>149</v>
      </c>
      <c r="B11" s="417"/>
      <c r="C11" s="692"/>
      <c r="D11" s="693"/>
      <c r="E11" s="693"/>
      <c r="F11" s="704"/>
      <c r="G11" s="705"/>
      <c r="H11" s="705"/>
      <c r="I11" s="705"/>
      <c r="J11" s="705"/>
      <c r="K11" s="705"/>
      <c r="L11" s="705"/>
      <c r="M11" s="705"/>
      <c r="N11" s="705"/>
      <c r="O11" s="705"/>
      <c r="P11" s="705"/>
      <c r="Q11" s="706"/>
    </row>
    <row r="12" spans="1:20" ht="12.75" customHeight="1">
      <c r="A12" s="588" t="s">
        <v>150</v>
      </c>
      <c r="B12" s="589"/>
      <c r="C12" s="634"/>
      <c r="D12" s="680"/>
      <c r="E12" s="680"/>
      <c r="F12" s="704"/>
      <c r="G12" s="705"/>
      <c r="H12" s="705"/>
      <c r="I12" s="705"/>
      <c r="J12" s="705"/>
      <c r="K12" s="705"/>
      <c r="L12" s="705"/>
      <c r="M12" s="705"/>
      <c r="N12" s="705"/>
      <c r="O12" s="705"/>
      <c r="P12" s="705"/>
      <c r="Q12" s="706"/>
      <c r="S12" s="9"/>
      <c r="T12" s="9"/>
    </row>
    <row r="13" spans="1:20" ht="21" customHeight="1">
      <c r="A13" s="694" t="s">
        <v>147</v>
      </c>
      <c r="B13" s="695"/>
      <c r="C13" s="696"/>
      <c r="D13" s="680"/>
      <c r="E13" s="680"/>
      <c r="F13" s="704"/>
      <c r="G13" s="705"/>
      <c r="H13" s="705"/>
      <c r="I13" s="705"/>
      <c r="J13" s="705"/>
      <c r="K13" s="705"/>
      <c r="L13" s="705"/>
      <c r="M13" s="705"/>
      <c r="N13" s="705"/>
      <c r="O13" s="705"/>
      <c r="P13" s="705"/>
      <c r="Q13" s="706"/>
      <c r="S13" s="9"/>
      <c r="T13" s="9"/>
    </row>
    <row r="14" spans="1:20" ht="15.75" customHeight="1">
      <c r="A14" s="588" t="s">
        <v>11</v>
      </c>
      <c r="B14" s="589"/>
      <c r="C14" s="634"/>
      <c r="D14" s="680"/>
      <c r="E14" s="680"/>
      <c r="F14" s="704"/>
      <c r="G14" s="705"/>
      <c r="H14" s="705"/>
      <c r="I14" s="705"/>
      <c r="J14" s="705"/>
      <c r="K14" s="705"/>
      <c r="L14" s="705"/>
      <c r="M14" s="705"/>
      <c r="N14" s="705"/>
      <c r="O14" s="705"/>
      <c r="P14" s="705"/>
      <c r="Q14" s="706"/>
      <c r="S14" s="9"/>
      <c r="T14" s="9"/>
    </row>
    <row r="15" spans="1:17" s="154" customFormat="1" ht="26.25" customHeight="1">
      <c r="A15" s="694" t="s">
        <v>159</v>
      </c>
      <c r="B15" s="695"/>
      <c r="C15" s="696"/>
      <c r="D15" s="680"/>
      <c r="E15" s="680"/>
      <c r="F15" s="704"/>
      <c r="G15" s="705"/>
      <c r="H15" s="705"/>
      <c r="I15" s="705"/>
      <c r="J15" s="705"/>
      <c r="K15" s="705"/>
      <c r="L15" s="705"/>
      <c r="M15" s="705"/>
      <c r="N15" s="705"/>
      <c r="O15" s="705"/>
      <c r="P15" s="705"/>
      <c r="Q15" s="706"/>
    </row>
    <row r="16" spans="1:17" s="154" customFormat="1" ht="11.25" customHeight="1">
      <c r="A16" s="588" t="s">
        <v>145</v>
      </c>
      <c r="B16" s="589"/>
      <c r="C16" s="634"/>
      <c r="D16" s="680"/>
      <c r="E16" s="680"/>
      <c r="F16" s="704"/>
      <c r="G16" s="705"/>
      <c r="H16" s="705"/>
      <c r="I16" s="705"/>
      <c r="J16" s="705"/>
      <c r="K16" s="705"/>
      <c r="L16" s="705"/>
      <c r="M16" s="705"/>
      <c r="N16" s="705"/>
      <c r="O16" s="705"/>
      <c r="P16" s="705"/>
      <c r="Q16" s="706"/>
    </row>
    <row r="17" spans="1:17" s="154" customFormat="1" ht="12" customHeight="1" thickBot="1">
      <c r="A17" s="592" t="s">
        <v>146</v>
      </c>
      <c r="B17" s="593"/>
      <c r="C17" s="681"/>
      <c r="D17" s="682"/>
      <c r="E17" s="682"/>
      <c r="F17" s="707"/>
      <c r="G17" s="708"/>
      <c r="H17" s="708"/>
      <c r="I17" s="708"/>
      <c r="J17" s="708"/>
      <c r="K17" s="708"/>
      <c r="L17" s="708"/>
      <c r="M17" s="708"/>
      <c r="N17" s="708"/>
      <c r="O17" s="708"/>
      <c r="P17" s="708"/>
      <c r="Q17" s="709"/>
    </row>
    <row r="18" spans="1:24" s="154" customFormat="1" ht="11.25">
      <c r="A18" s="90"/>
      <c r="B18" s="90"/>
      <c r="C18" s="90"/>
      <c r="D18" s="90"/>
      <c r="E18" s="90"/>
      <c r="F18" s="90"/>
      <c r="G18" s="90"/>
      <c r="H18" s="90"/>
      <c r="I18" s="90"/>
      <c r="J18" s="90"/>
      <c r="K18" s="90"/>
      <c r="L18" s="90"/>
      <c r="M18" s="90"/>
      <c r="N18" s="90"/>
      <c r="O18" s="90"/>
      <c r="P18" s="90"/>
      <c r="Q18" s="90"/>
      <c r="R18" s="90"/>
      <c r="S18" s="90"/>
      <c r="T18" s="90"/>
      <c r="U18" s="90"/>
      <c r="V18" s="90"/>
      <c r="W18" s="90"/>
      <c r="X18" s="90"/>
    </row>
    <row r="19" spans="1:24" s="154" customFormat="1" ht="11.25">
      <c r="A19" s="468" t="s">
        <v>99</v>
      </c>
      <c r="B19" s="469"/>
      <c r="C19" s="469"/>
      <c r="D19" s="469"/>
      <c r="E19" s="469"/>
      <c r="F19" s="469"/>
      <c r="G19" s="469"/>
      <c r="H19" s="469"/>
      <c r="I19" s="469"/>
      <c r="J19" s="469"/>
      <c r="K19" s="469"/>
      <c r="L19" s="469"/>
      <c r="M19" s="469"/>
      <c r="N19" s="469"/>
      <c r="O19" s="469"/>
      <c r="P19" s="469"/>
      <c r="Q19" s="469"/>
      <c r="R19" s="9"/>
      <c r="S19" s="9"/>
      <c r="T19" s="9"/>
      <c r="U19" s="9"/>
      <c r="V19" s="9"/>
      <c r="W19" s="9"/>
      <c r="X19" s="9"/>
    </row>
    <row r="20" spans="1:24" s="154" customFormat="1" ht="12" thickBot="1">
      <c r="A20" s="470"/>
      <c r="B20" s="471"/>
      <c r="C20" s="471"/>
      <c r="D20" s="471"/>
      <c r="E20" s="471"/>
      <c r="F20" s="471"/>
      <c r="G20" s="471"/>
      <c r="H20" s="471"/>
      <c r="I20" s="471"/>
      <c r="J20" s="471"/>
      <c r="K20" s="471"/>
      <c r="L20" s="471"/>
      <c r="M20" s="471"/>
      <c r="N20" s="471"/>
      <c r="O20" s="471"/>
      <c r="P20" s="471"/>
      <c r="Q20" s="471"/>
      <c r="R20" s="16"/>
      <c r="S20" s="16"/>
      <c r="T20" s="16"/>
      <c r="U20" s="16"/>
      <c r="V20" s="16"/>
      <c r="W20" s="16"/>
      <c r="X20" s="16"/>
    </row>
    <row r="21" spans="1:24" s="154" customFormat="1" ht="23.25" thickBot="1">
      <c r="A21" s="475"/>
      <c r="B21" s="476"/>
      <c r="C21" s="443"/>
      <c r="D21" s="477" t="s">
        <v>141</v>
      </c>
      <c r="E21" s="478"/>
      <c r="F21" s="478"/>
      <c r="G21" s="478"/>
      <c r="H21" s="478"/>
      <c r="I21" s="479"/>
      <c r="J21" s="477" t="s">
        <v>105</v>
      </c>
      <c r="K21" s="478"/>
      <c r="L21" s="478"/>
      <c r="M21" s="478"/>
      <c r="N21" s="478"/>
      <c r="O21" s="478"/>
      <c r="P21" s="479"/>
      <c r="Q21" s="145" t="s">
        <v>98</v>
      </c>
      <c r="R21" s="9"/>
      <c r="S21" s="9"/>
      <c r="T21" s="9"/>
      <c r="U21" s="9"/>
      <c r="V21" s="9"/>
      <c r="W21" s="9"/>
      <c r="X21" s="9"/>
    </row>
    <row r="22" spans="1:24" s="154" customFormat="1" ht="12.75">
      <c r="A22" s="146"/>
      <c r="B22" s="147"/>
      <c r="C22" s="148"/>
      <c r="D22" s="146"/>
      <c r="E22" s="147"/>
      <c r="F22" s="147"/>
      <c r="G22" s="147"/>
      <c r="H22" s="147"/>
      <c r="I22" s="149"/>
      <c r="J22" s="146"/>
      <c r="K22" s="147"/>
      <c r="L22" s="147"/>
      <c r="M22" s="147"/>
      <c r="N22" s="147"/>
      <c r="O22" s="147"/>
      <c r="P22" s="149"/>
      <c r="Q22" s="150"/>
      <c r="R22" s="9"/>
      <c r="S22" s="9"/>
      <c r="T22" s="9"/>
      <c r="U22" s="9"/>
      <c r="V22" s="9"/>
      <c r="W22" s="9"/>
      <c r="X22" s="9"/>
    </row>
    <row r="23" spans="1:17" s="154" customFormat="1" ht="28.5" thickBot="1">
      <c r="A23" s="480" t="s">
        <v>89</v>
      </c>
      <c r="B23" s="481"/>
      <c r="C23" s="482"/>
      <c r="D23" s="151" t="s">
        <v>1</v>
      </c>
      <c r="E23" s="152" t="s">
        <v>2</v>
      </c>
      <c r="F23" s="152" t="s">
        <v>3</v>
      </c>
      <c r="G23" s="152" t="s">
        <v>5</v>
      </c>
      <c r="H23" s="152" t="s">
        <v>52</v>
      </c>
      <c r="I23" s="153" t="s">
        <v>53</v>
      </c>
      <c r="J23" s="151" t="s">
        <v>1</v>
      </c>
      <c r="K23" s="152" t="s">
        <v>2</v>
      </c>
      <c r="L23" s="152" t="s">
        <v>3</v>
      </c>
      <c r="M23" s="152" t="s">
        <v>5</v>
      </c>
      <c r="N23" s="152" t="s">
        <v>52</v>
      </c>
      <c r="O23" s="152" t="s">
        <v>53</v>
      </c>
      <c r="P23" s="153" t="s">
        <v>15</v>
      </c>
      <c r="Q23" s="145"/>
    </row>
    <row r="24" spans="1:17" s="154" customFormat="1" ht="12">
      <c r="A24" s="483"/>
      <c r="B24" s="484"/>
      <c r="C24" s="485"/>
      <c r="D24" s="155"/>
      <c r="E24" s="156"/>
      <c r="F24" s="156"/>
      <c r="G24" s="156"/>
      <c r="H24" s="156"/>
      <c r="I24" s="157"/>
      <c r="J24" s="34"/>
      <c r="K24" s="35"/>
      <c r="L24" s="35"/>
      <c r="M24" s="35"/>
      <c r="N24" s="35"/>
      <c r="O24" s="35"/>
      <c r="P24" s="210">
        <f aca="true" t="shared" si="0" ref="P24:P60">$J$24:$J$74+$K$24:$K$74+$L$24:$L$74+$M$24:$M$74+$N$24:$N$74+$O$24:$O$74</f>
        <v>0</v>
      </c>
      <c r="Q24" s="247">
        <f aca="true" t="shared" si="1" ref="Q24:Q60">($D$24:$D$74*$J$24:$J$74+$E$24:$E$74*$K$24:$K$74+$F$24:$F$74*$L$24:$L$74+$G$24:$G$74*$M$24:$M$74+$H$24:$H$74*$N$24:$N$74+$I$24:$I$74*$O$24:$O$74)/12</f>
        <v>0</v>
      </c>
    </row>
    <row r="25" spans="1:17" s="154" customFormat="1" ht="12">
      <c r="A25" s="486"/>
      <c r="B25" s="487"/>
      <c r="C25" s="488"/>
      <c r="D25" s="158"/>
      <c r="E25" s="159"/>
      <c r="F25" s="159"/>
      <c r="G25" s="159"/>
      <c r="H25" s="159"/>
      <c r="I25" s="160"/>
      <c r="J25" s="45"/>
      <c r="K25" s="46"/>
      <c r="L25" s="46"/>
      <c r="M25" s="46"/>
      <c r="N25" s="46"/>
      <c r="O25" s="46"/>
      <c r="P25" s="211">
        <f t="shared" si="0"/>
        <v>0</v>
      </c>
      <c r="Q25" s="246">
        <f t="shared" si="1"/>
        <v>0</v>
      </c>
    </row>
    <row r="26" spans="1:17" s="154" customFormat="1" ht="12">
      <c r="A26" s="486"/>
      <c r="B26" s="487"/>
      <c r="C26" s="488"/>
      <c r="D26" s="158"/>
      <c r="E26" s="159"/>
      <c r="F26" s="159"/>
      <c r="G26" s="159"/>
      <c r="H26" s="159"/>
      <c r="I26" s="160"/>
      <c r="J26" s="45"/>
      <c r="K26" s="46"/>
      <c r="L26" s="46"/>
      <c r="M26" s="46"/>
      <c r="N26" s="46"/>
      <c r="O26" s="46"/>
      <c r="P26" s="211">
        <f t="shared" si="0"/>
        <v>0</v>
      </c>
      <c r="Q26" s="246">
        <f t="shared" si="1"/>
        <v>0</v>
      </c>
    </row>
    <row r="27" spans="1:17" s="154" customFormat="1" ht="12">
      <c r="A27" s="486"/>
      <c r="B27" s="487"/>
      <c r="C27" s="488"/>
      <c r="D27" s="158"/>
      <c r="E27" s="159"/>
      <c r="F27" s="159"/>
      <c r="G27" s="159"/>
      <c r="H27" s="159"/>
      <c r="I27" s="160"/>
      <c r="J27" s="45"/>
      <c r="K27" s="46"/>
      <c r="L27" s="46"/>
      <c r="M27" s="46"/>
      <c r="N27" s="46"/>
      <c r="O27" s="46"/>
      <c r="P27" s="211">
        <f t="shared" si="0"/>
        <v>0</v>
      </c>
      <c r="Q27" s="246">
        <f t="shared" si="1"/>
        <v>0</v>
      </c>
    </row>
    <row r="28" spans="1:17" s="154" customFormat="1" ht="12">
      <c r="A28" s="486"/>
      <c r="B28" s="487"/>
      <c r="C28" s="488"/>
      <c r="D28" s="158"/>
      <c r="E28" s="159"/>
      <c r="F28" s="159"/>
      <c r="G28" s="159"/>
      <c r="H28" s="159"/>
      <c r="I28" s="160"/>
      <c r="J28" s="45"/>
      <c r="K28" s="46"/>
      <c r="L28" s="46"/>
      <c r="M28" s="46"/>
      <c r="N28" s="46"/>
      <c r="O28" s="46"/>
      <c r="P28" s="211">
        <f t="shared" si="0"/>
        <v>0</v>
      </c>
      <c r="Q28" s="246">
        <f t="shared" si="1"/>
        <v>0</v>
      </c>
    </row>
    <row r="29" spans="1:17" s="154" customFormat="1" ht="12">
      <c r="A29" s="486"/>
      <c r="B29" s="487"/>
      <c r="C29" s="488"/>
      <c r="D29" s="158"/>
      <c r="E29" s="159"/>
      <c r="F29" s="159"/>
      <c r="G29" s="159"/>
      <c r="H29" s="159"/>
      <c r="I29" s="160"/>
      <c r="J29" s="45"/>
      <c r="K29" s="46"/>
      <c r="L29" s="46"/>
      <c r="M29" s="46"/>
      <c r="N29" s="46"/>
      <c r="O29" s="46"/>
      <c r="P29" s="211">
        <f t="shared" si="0"/>
        <v>0</v>
      </c>
      <c r="Q29" s="246">
        <f t="shared" si="1"/>
        <v>0</v>
      </c>
    </row>
    <row r="30" spans="1:17" s="154" customFormat="1" ht="12">
      <c r="A30" s="486"/>
      <c r="B30" s="487"/>
      <c r="C30" s="488"/>
      <c r="D30" s="158"/>
      <c r="E30" s="159"/>
      <c r="F30" s="159"/>
      <c r="G30" s="159"/>
      <c r="H30" s="159"/>
      <c r="I30" s="160"/>
      <c r="J30" s="45"/>
      <c r="K30" s="46"/>
      <c r="L30" s="46"/>
      <c r="M30" s="46"/>
      <c r="N30" s="46"/>
      <c r="O30" s="46"/>
      <c r="P30" s="211">
        <f t="shared" si="0"/>
        <v>0</v>
      </c>
      <c r="Q30" s="246">
        <f t="shared" si="1"/>
        <v>0</v>
      </c>
    </row>
    <row r="31" spans="1:17" s="154" customFormat="1" ht="12">
      <c r="A31" s="486"/>
      <c r="B31" s="487"/>
      <c r="C31" s="488"/>
      <c r="D31" s="158"/>
      <c r="E31" s="159"/>
      <c r="F31" s="159"/>
      <c r="G31" s="159"/>
      <c r="H31" s="159"/>
      <c r="I31" s="160"/>
      <c r="J31" s="45"/>
      <c r="K31" s="46"/>
      <c r="L31" s="46"/>
      <c r="M31" s="46"/>
      <c r="N31" s="46"/>
      <c r="O31" s="46"/>
      <c r="P31" s="211">
        <f t="shared" si="0"/>
        <v>0</v>
      </c>
      <c r="Q31" s="246">
        <f t="shared" si="1"/>
        <v>0</v>
      </c>
    </row>
    <row r="32" spans="1:17" s="154" customFormat="1" ht="12">
      <c r="A32" s="486"/>
      <c r="B32" s="487"/>
      <c r="C32" s="488"/>
      <c r="D32" s="158"/>
      <c r="E32" s="159"/>
      <c r="F32" s="159"/>
      <c r="G32" s="159"/>
      <c r="H32" s="159"/>
      <c r="I32" s="160"/>
      <c r="J32" s="45"/>
      <c r="K32" s="46"/>
      <c r="L32" s="46"/>
      <c r="M32" s="46"/>
      <c r="N32" s="46"/>
      <c r="O32" s="46"/>
      <c r="P32" s="211">
        <f t="shared" si="0"/>
        <v>0</v>
      </c>
      <c r="Q32" s="246">
        <f t="shared" si="1"/>
        <v>0</v>
      </c>
    </row>
    <row r="33" spans="1:17" s="154" customFormat="1" ht="12">
      <c r="A33" s="486"/>
      <c r="B33" s="487"/>
      <c r="C33" s="488"/>
      <c r="D33" s="158"/>
      <c r="E33" s="159"/>
      <c r="F33" s="159"/>
      <c r="G33" s="159"/>
      <c r="H33" s="159"/>
      <c r="I33" s="160"/>
      <c r="J33" s="45"/>
      <c r="K33" s="46"/>
      <c r="L33" s="46"/>
      <c r="M33" s="46"/>
      <c r="N33" s="46"/>
      <c r="O33" s="46"/>
      <c r="P33" s="211">
        <f t="shared" si="0"/>
        <v>0</v>
      </c>
      <c r="Q33" s="246">
        <f t="shared" si="1"/>
        <v>0</v>
      </c>
    </row>
    <row r="34" spans="1:17" s="154" customFormat="1" ht="12">
      <c r="A34" s="486"/>
      <c r="B34" s="487"/>
      <c r="C34" s="488"/>
      <c r="D34" s="158"/>
      <c r="E34" s="159"/>
      <c r="F34" s="159"/>
      <c r="G34" s="159"/>
      <c r="H34" s="159"/>
      <c r="I34" s="160"/>
      <c r="J34" s="45"/>
      <c r="K34" s="46"/>
      <c r="L34" s="46"/>
      <c r="M34" s="46"/>
      <c r="N34" s="46"/>
      <c r="O34" s="46"/>
      <c r="P34" s="211">
        <f t="shared" si="0"/>
        <v>0</v>
      </c>
      <c r="Q34" s="246">
        <f t="shared" si="1"/>
        <v>0</v>
      </c>
    </row>
    <row r="35" spans="1:17" s="154" customFormat="1" ht="12">
      <c r="A35" s="486"/>
      <c r="B35" s="487"/>
      <c r="C35" s="488"/>
      <c r="D35" s="158"/>
      <c r="E35" s="159"/>
      <c r="F35" s="159"/>
      <c r="G35" s="159"/>
      <c r="H35" s="159"/>
      <c r="I35" s="160"/>
      <c r="J35" s="45"/>
      <c r="K35" s="46"/>
      <c r="L35" s="46"/>
      <c r="M35" s="46"/>
      <c r="N35" s="46"/>
      <c r="O35" s="46"/>
      <c r="P35" s="211">
        <f t="shared" si="0"/>
        <v>0</v>
      </c>
      <c r="Q35" s="246">
        <f t="shared" si="1"/>
        <v>0</v>
      </c>
    </row>
    <row r="36" spans="1:17" s="154" customFormat="1" ht="12">
      <c r="A36" s="486"/>
      <c r="B36" s="487"/>
      <c r="C36" s="488"/>
      <c r="D36" s="158"/>
      <c r="E36" s="159"/>
      <c r="F36" s="159"/>
      <c r="G36" s="159"/>
      <c r="H36" s="159"/>
      <c r="I36" s="160"/>
      <c r="J36" s="45"/>
      <c r="K36" s="46"/>
      <c r="L36" s="46"/>
      <c r="M36" s="46"/>
      <c r="N36" s="46"/>
      <c r="O36" s="46"/>
      <c r="P36" s="211">
        <f t="shared" si="0"/>
        <v>0</v>
      </c>
      <c r="Q36" s="246">
        <f t="shared" si="1"/>
        <v>0</v>
      </c>
    </row>
    <row r="37" spans="1:17" s="154" customFormat="1" ht="12">
      <c r="A37" s="486"/>
      <c r="B37" s="487"/>
      <c r="C37" s="488"/>
      <c r="D37" s="158"/>
      <c r="E37" s="159"/>
      <c r="F37" s="159"/>
      <c r="G37" s="159"/>
      <c r="H37" s="159"/>
      <c r="I37" s="160"/>
      <c r="J37" s="45"/>
      <c r="K37" s="46"/>
      <c r="L37" s="46"/>
      <c r="M37" s="46"/>
      <c r="N37" s="46"/>
      <c r="O37" s="46"/>
      <c r="P37" s="211">
        <f t="shared" si="0"/>
        <v>0</v>
      </c>
      <c r="Q37" s="246">
        <f t="shared" si="1"/>
        <v>0</v>
      </c>
    </row>
    <row r="38" spans="1:17" s="154" customFormat="1" ht="12">
      <c r="A38" s="486"/>
      <c r="B38" s="487"/>
      <c r="C38" s="488"/>
      <c r="D38" s="158"/>
      <c r="E38" s="159"/>
      <c r="F38" s="159"/>
      <c r="G38" s="159"/>
      <c r="H38" s="159"/>
      <c r="I38" s="160"/>
      <c r="J38" s="45"/>
      <c r="K38" s="46"/>
      <c r="L38" s="46"/>
      <c r="M38" s="46"/>
      <c r="N38" s="46"/>
      <c r="O38" s="46"/>
      <c r="P38" s="211">
        <f t="shared" si="0"/>
        <v>0</v>
      </c>
      <c r="Q38" s="246">
        <f t="shared" si="1"/>
        <v>0</v>
      </c>
    </row>
    <row r="39" spans="1:17" s="154" customFormat="1" ht="12">
      <c r="A39" s="486"/>
      <c r="B39" s="487"/>
      <c r="C39" s="488"/>
      <c r="D39" s="158"/>
      <c r="E39" s="159"/>
      <c r="F39" s="159"/>
      <c r="G39" s="159"/>
      <c r="H39" s="159"/>
      <c r="I39" s="160"/>
      <c r="J39" s="45"/>
      <c r="K39" s="46"/>
      <c r="L39" s="46"/>
      <c r="M39" s="46"/>
      <c r="N39" s="46"/>
      <c r="O39" s="46"/>
      <c r="P39" s="211">
        <f t="shared" si="0"/>
        <v>0</v>
      </c>
      <c r="Q39" s="246">
        <f t="shared" si="1"/>
        <v>0</v>
      </c>
    </row>
    <row r="40" spans="1:17" s="154" customFormat="1" ht="12">
      <c r="A40" s="486"/>
      <c r="B40" s="487"/>
      <c r="C40" s="488"/>
      <c r="D40" s="158"/>
      <c r="E40" s="159"/>
      <c r="F40" s="159"/>
      <c r="G40" s="159"/>
      <c r="H40" s="159"/>
      <c r="I40" s="160"/>
      <c r="J40" s="45"/>
      <c r="K40" s="46"/>
      <c r="L40" s="46"/>
      <c r="M40" s="46"/>
      <c r="N40" s="46"/>
      <c r="O40" s="46"/>
      <c r="P40" s="211">
        <f t="shared" si="0"/>
        <v>0</v>
      </c>
      <c r="Q40" s="246">
        <f t="shared" si="1"/>
        <v>0</v>
      </c>
    </row>
    <row r="41" spans="1:17" s="154" customFormat="1" ht="12">
      <c r="A41" s="486"/>
      <c r="B41" s="487"/>
      <c r="C41" s="488"/>
      <c r="D41" s="158"/>
      <c r="E41" s="159"/>
      <c r="F41" s="159"/>
      <c r="G41" s="159"/>
      <c r="H41" s="159"/>
      <c r="I41" s="160"/>
      <c r="J41" s="45"/>
      <c r="K41" s="46"/>
      <c r="L41" s="46"/>
      <c r="M41" s="46"/>
      <c r="N41" s="46"/>
      <c r="O41" s="46"/>
      <c r="P41" s="211">
        <f t="shared" si="0"/>
        <v>0</v>
      </c>
      <c r="Q41" s="246">
        <f t="shared" si="1"/>
        <v>0</v>
      </c>
    </row>
    <row r="42" spans="1:17" s="154" customFormat="1" ht="12">
      <c r="A42" s="486"/>
      <c r="B42" s="487"/>
      <c r="C42" s="488"/>
      <c r="D42" s="158"/>
      <c r="E42" s="159"/>
      <c r="F42" s="159"/>
      <c r="G42" s="159"/>
      <c r="H42" s="159"/>
      <c r="I42" s="160"/>
      <c r="J42" s="45"/>
      <c r="K42" s="46"/>
      <c r="L42" s="46"/>
      <c r="M42" s="46"/>
      <c r="N42" s="46"/>
      <c r="O42" s="46"/>
      <c r="P42" s="211">
        <f t="shared" si="0"/>
        <v>0</v>
      </c>
      <c r="Q42" s="246">
        <f t="shared" si="1"/>
        <v>0</v>
      </c>
    </row>
    <row r="43" spans="1:17" s="154" customFormat="1" ht="12">
      <c r="A43" s="486"/>
      <c r="B43" s="487"/>
      <c r="C43" s="488"/>
      <c r="D43" s="158"/>
      <c r="E43" s="159"/>
      <c r="F43" s="159"/>
      <c r="G43" s="159"/>
      <c r="H43" s="159"/>
      <c r="I43" s="160"/>
      <c r="J43" s="45"/>
      <c r="K43" s="46"/>
      <c r="L43" s="46"/>
      <c r="M43" s="46"/>
      <c r="N43" s="46"/>
      <c r="O43" s="46"/>
      <c r="P43" s="211">
        <f t="shared" si="0"/>
        <v>0</v>
      </c>
      <c r="Q43" s="246">
        <f t="shared" si="1"/>
        <v>0</v>
      </c>
    </row>
    <row r="44" spans="1:17" s="154" customFormat="1" ht="12">
      <c r="A44" s="486"/>
      <c r="B44" s="487"/>
      <c r="C44" s="488"/>
      <c r="D44" s="158"/>
      <c r="E44" s="159"/>
      <c r="F44" s="159"/>
      <c r="G44" s="159"/>
      <c r="H44" s="159"/>
      <c r="I44" s="160"/>
      <c r="J44" s="45"/>
      <c r="K44" s="46"/>
      <c r="L44" s="46"/>
      <c r="M44" s="46"/>
      <c r="N44" s="46"/>
      <c r="O44" s="46"/>
      <c r="P44" s="211">
        <f t="shared" si="0"/>
        <v>0</v>
      </c>
      <c r="Q44" s="246">
        <f t="shared" si="1"/>
        <v>0</v>
      </c>
    </row>
    <row r="45" spans="1:17" s="154" customFormat="1" ht="12">
      <c r="A45" s="486"/>
      <c r="B45" s="487"/>
      <c r="C45" s="488"/>
      <c r="D45" s="158"/>
      <c r="E45" s="159"/>
      <c r="F45" s="159"/>
      <c r="G45" s="159"/>
      <c r="H45" s="159"/>
      <c r="I45" s="160"/>
      <c r="J45" s="45"/>
      <c r="K45" s="46"/>
      <c r="L45" s="46"/>
      <c r="M45" s="46"/>
      <c r="N45" s="46"/>
      <c r="O45" s="46"/>
      <c r="P45" s="211">
        <f t="shared" si="0"/>
        <v>0</v>
      </c>
      <c r="Q45" s="246">
        <f t="shared" si="1"/>
        <v>0</v>
      </c>
    </row>
    <row r="46" spans="1:17" s="154" customFormat="1" ht="12">
      <c r="A46" s="486"/>
      <c r="B46" s="487"/>
      <c r="C46" s="488"/>
      <c r="D46" s="158"/>
      <c r="E46" s="159"/>
      <c r="F46" s="159"/>
      <c r="G46" s="159"/>
      <c r="H46" s="159"/>
      <c r="I46" s="160"/>
      <c r="J46" s="45"/>
      <c r="K46" s="46"/>
      <c r="L46" s="46"/>
      <c r="M46" s="46"/>
      <c r="N46" s="46"/>
      <c r="O46" s="46"/>
      <c r="P46" s="211">
        <f t="shared" si="0"/>
        <v>0</v>
      </c>
      <c r="Q46" s="246">
        <f t="shared" si="1"/>
        <v>0</v>
      </c>
    </row>
    <row r="47" spans="1:17" s="154" customFormat="1" ht="12">
      <c r="A47" s="486"/>
      <c r="B47" s="487"/>
      <c r="C47" s="488"/>
      <c r="D47" s="158"/>
      <c r="E47" s="159"/>
      <c r="F47" s="159"/>
      <c r="G47" s="159"/>
      <c r="H47" s="159"/>
      <c r="I47" s="160"/>
      <c r="J47" s="45"/>
      <c r="K47" s="46"/>
      <c r="L47" s="46"/>
      <c r="M47" s="46"/>
      <c r="N47" s="46"/>
      <c r="O47" s="46"/>
      <c r="P47" s="211">
        <f t="shared" si="0"/>
        <v>0</v>
      </c>
      <c r="Q47" s="246">
        <f t="shared" si="1"/>
        <v>0</v>
      </c>
    </row>
    <row r="48" spans="1:17" s="154" customFormat="1" ht="12">
      <c r="A48" s="486"/>
      <c r="B48" s="487"/>
      <c r="C48" s="488"/>
      <c r="D48" s="158"/>
      <c r="E48" s="159"/>
      <c r="F48" s="159"/>
      <c r="G48" s="159"/>
      <c r="H48" s="159"/>
      <c r="I48" s="160"/>
      <c r="J48" s="45"/>
      <c r="K48" s="46"/>
      <c r="L48" s="46"/>
      <c r="M48" s="46"/>
      <c r="N48" s="46"/>
      <c r="O48" s="46"/>
      <c r="P48" s="211">
        <f t="shared" si="0"/>
        <v>0</v>
      </c>
      <c r="Q48" s="246">
        <f t="shared" si="1"/>
        <v>0</v>
      </c>
    </row>
    <row r="49" spans="1:17" s="154" customFormat="1" ht="12">
      <c r="A49" s="486"/>
      <c r="B49" s="487"/>
      <c r="C49" s="488"/>
      <c r="D49" s="158"/>
      <c r="E49" s="159"/>
      <c r="F49" s="159"/>
      <c r="G49" s="159"/>
      <c r="H49" s="159"/>
      <c r="I49" s="160"/>
      <c r="J49" s="45"/>
      <c r="K49" s="46"/>
      <c r="L49" s="46"/>
      <c r="M49" s="46"/>
      <c r="N49" s="46"/>
      <c r="O49" s="46"/>
      <c r="P49" s="211">
        <f t="shared" si="0"/>
        <v>0</v>
      </c>
      <c r="Q49" s="246">
        <f t="shared" si="1"/>
        <v>0</v>
      </c>
    </row>
    <row r="50" spans="1:17" s="154" customFormat="1" ht="12">
      <c r="A50" s="486"/>
      <c r="B50" s="487"/>
      <c r="C50" s="488"/>
      <c r="D50" s="158"/>
      <c r="E50" s="159"/>
      <c r="F50" s="159"/>
      <c r="G50" s="159"/>
      <c r="H50" s="159"/>
      <c r="I50" s="160"/>
      <c r="J50" s="45"/>
      <c r="K50" s="46"/>
      <c r="L50" s="46"/>
      <c r="M50" s="46"/>
      <c r="N50" s="46"/>
      <c r="O50" s="46"/>
      <c r="P50" s="211">
        <f t="shared" si="0"/>
        <v>0</v>
      </c>
      <c r="Q50" s="246">
        <f t="shared" si="1"/>
        <v>0</v>
      </c>
    </row>
    <row r="51" spans="1:17" s="154" customFormat="1" ht="12">
      <c r="A51" s="486"/>
      <c r="B51" s="487"/>
      <c r="C51" s="488"/>
      <c r="D51" s="158"/>
      <c r="E51" s="159"/>
      <c r="F51" s="159"/>
      <c r="G51" s="159"/>
      <c r="H51" s="159"/>
      <c r="I51" s="160"/>
      <c r="J51" s="45"/>
      <c r="K51" s="46"/>
      <c r="L51" s="46"/>
      <c r="M51" s="46"/>
      <c r="N51" s="46"/>
      <c r="O51" s="46"/>
      <c r="P51" s="211">
        <f t="shared" si="0"/>
        <v>0</v>
      </c>
      <c r="Q51" s="246">
        <f t="shared" si="1"/>
        <v>0</v>
      </c>
    </row>
    <row r="52" spans="1:17" s="154" customFormat="1" ht="12">
      <c r="A52" s="486"/>
      <c r="B52" s="487"/>
      <c r="C52" s="488"/>
      <c r="D52" s="158"/>
      <c r="E52" s="159"/>
      <c r="F52" s="159"/>
      <c r="G52" s="159"/>
      <c r="H52" s="159"/>
      <c r="I52" s="160"/>
      <c r="J52" s="45"/>
      <c r="K52" s="46"/>
      <c r="L52" s="46"/>
      <c r="M52" s="46"/>
      <c r="N52" s="46"/>
      <c r="O52" s="46"/>
      <c r="P52" s="211">
        <f t="shared" si="0"/>
        <v>0</v>
      </c>
      <c r="Q52" s="246">
        <f t="shared" si="1"/>
        <v>0</v>
      </c>
    </row>
    <row r="53" spans="1:17" s="154" customFormat="1" ht="12">
      <c r="A53" s="486"/>
      <c r="B53" s="487"/>
      <c r="C53" s="488"/>
      <c r="D53" s="158"/>
      <c r="E53" s="159"/>
      <c r="F53" s="159"/>
      <c r="G53" s="159"/>
      <c r="H53" s="159"/>
      <c r="I53" s="160"/>
      <c r="J53" s="45"/>
      <c r="K53" s="46"/>
      <c r="L53" s="46"/>
      <c r="M53" s="46"/>
      <c r="N53" s="46"/>
      <c r="O53" s="46"/>
      <c r="P53" s="211">
        <f t="shared" si="0"/>
        <v>0</v>
      </c>
      <c r="Q53" s="246">
        <f t="shared" si="1"/>
        <v>0</v>
      </c>
    </row>
    <row r="54" spans="1:17" s="154" customFormat="1" ht="12">
      <c r="A54" s="486"/>
      <c r="B54" s="487"/>
      <c r="C54" s="488"/>
      <c r="D54" s="158"/>
      <c r="E54" s="159"/>
      <c r="F54" s="159"/>
      <c r="G54" s="159"/>
      <c r="H54" s="159"/>
      <c r="I54" s="160"/>
      <c r="J54" s="45"/>
      <c r="K54" s="46"/>
      <c r="L54" s="46"/>
      <c r="M54" s="46"/>
      <c r="N54" s="46"/>
      <c r="O54" s="46"/>
      <c r="P54" s="211">
        <f t="shared" si="0"/>
        <v>0</v>
      </c>
      <c r="Q54" s="246">
        <f t="shared" si="1"/>
        <v>0</v>
      </c>
    </row>
    <row r="55" spans="1:17" s="154" customFormat="1" ht="12">
      <c r="A55" s="486"/>
      <c r="B55" s="487"/>
      <c r="C55" s="488"/>
      <c r="D55" s="158"/>
      <c r="E55" s="159"/>
      <c r="F55" s="159"/>
      <c r="G55" s="159"/>
      <c r="H55" s="159"/>
      <c r="I55" s="160"/>
      <c r="J55" s="45"/>
      <c r="K55" s="46"/>
      <c r="L55" s="46"/>
      <c r="M55" s="46"/>
      <c r="N55" s="46"/>
      <c r="O55" s="46"/>
      <c r="P55" s="211">
        <f t="shared" si="0"/>
        <v>0</v>
      </c>
      <c r="Q55" s="246">
        <f t="shared" si="1"/>
        <v>0</v>
      </c>
    </row>
    <row r="56" spans="1:17" s="154" customFormat="1" ht="12">
      <c r="A56" s="486"/>
      <c r="B56" s="487"/>
      <c r="C56" s="488"/>
      <c r="D56" s="158"/>
      <c r="E56" s="159"/>
      <c r="F56" s="159"/>
      <c r="G56" s="159"/>
      <c r="H56" s="159"/>
      <c r="I56" s="160"/>
      <c r="J56" s="45"/>
      <c r="K56" s="46"/>
      <c r="L56" s="46"/>
      <c r="M56" s="46"/>
      <c r="N56" s="46"/>
      <c r="O56" s="46"/>
      <c r="P56" s="211">
        <f t="shared" si="0"/>
        <v>0</v>
      </c>
      <c r="Q56" s="246">
        <f t="shared" si="1"/>
        <v>0</v>
      </c>
    </row>
    <row r="57" spans="1:17" s="154" customFormat="1" ht="12">
      <c r="A57" s="486"/>
      <c r="B57" s="487"/>
      <c r="C57" s="488"/>
      <c r="D57" s="158"/>
      <c r="E57" s="159"/>
      <c r="F57" s="159"/>
      <c r="G57" s="159"/>
      <c r="H57" s="159"/>
      <c r="I57" s="160"/>
      <c r="J57" s="45"/>
      <c r="K57" s="46"/>
      <c r="L57" s="46"/>
      <c r="M57" s="46"/>
      <c r="N57" s="46"/>
      <c r="O57" s="46"/>
      <c r="P57" s="211">
        <f t="shared" si="0"/>
        <v>0</v>
      </c>
      <c r="Q57" s="246">
        <f t="shared" si="1"/>
        <v>0</v>
      </c>
    </row>
    <row r="58" spans="1:17" s="154" customFormat="1" ht="12">
      <c r="A58" s="486"/>
      <c r="B58" s="487"/>
      <c r="C58" s="488"/>
      <c r="D58" s="158"/>
      <c r="E58" s="159"/>
      <c r="F58" s="159"/>
      <c r="G58" s="159"/>
      <c r="H58" s="159"/>
      <c r="I58" s="160"/>
      <c r="J58" s="45"/>
      <c r="K58" s="46"/>
      <c r="L58" s="46"/>
      <c r="M58" s="46"/>
      <c r="N58" s="46"/>
      <c r="O58" s="46"/>
      <c r="P58" s="211">
        <f t="shared" si="0"/>
        <v>0</v>
      </c>
      <c r="Q58" s="246">
        <f t="shared" si="1"/>
        <v>0</v>
      </c>
    </row>
    <row r="59" spans="1:17" s="154" customFormat="1" ht="12">
      <c r="A59" s="486"/>
      <c r="B59" s="487"/>
      <c r="C59" s="488"/>
      <c r="D59" s="158"/>
      <c r="E59" s="159"/>
      <c r="F59" s="159"/>
      <c r="G59" s="159"/>
      <c r="H59" s="159"/>
      <c r="I59" s="160"/>
      <c r="J59" s="45"/>
      <c r="K59" s="46"/>
      <c r="L59" s="46"/>
      <c r="M59" s="46"/>
      <c r="N59" s="46"/>
      <c r="O59" s="46"/>
      <c r="P59" s="211">
        <f t="shared" si="0"/>
        <v>0</v>
      </c>
      <c r="Q59" s="246">
        <f t="shared" si="1"/>
        <v>0</v>
      </c>
    </row>
    <row r="60" spans="1:17" s="154" customFormat="1" ht="12">
      <c r="A60" s="713"/>
      <c r="B60" s="714"/>
      <c r="C60" s="715"/>
      <c r="D60" s="158"/>
      <c r="E60" s="159"/>
      <c r="F60" s="159"/>
      <c r="G60" s="159"/>
      <c r="H60" s="159"/>
      <c r="I60" s="160"/>
      <c r="J60" s="45"/>
      <c r="K60" s="46"/>
      <c r="L60" s="46"/>
      <c r="M60" s="46"/>
      <c r="N60" s="46"/>
      <c r="O60" s="46"/>
      <c r="P60" s="211">
        <f t="shared" si="0"/>
        <v>0</v>
      </c>
      <c r="Q60" s="246">
        <f t="shared" si="1"/>
        <v>0</v>
      </c>
    </row>
    <row r="61" spans="1:17" s="154" customFormat="1" ht="12">
      <c r="A61" s="486"/>
      <c r="B61" s="487"/>
      <c r="C61" s="488"/>
      <c r="D61" s="158"/>
      <c r="E61" s="159"/>
      <c r="F61" s="159"/>
      <c r="G61" s="159"/>
      <c r="H61" s="159"/>
      <c r="I61" s="160"/>
      <c r="J61" s="45"/>
      <c r="K61" s="46"/>
      <c r="L61" s="46"/>
      <c r="M61" s="46"/>
      <c r="N61" s="46"/>
      <c r="O61" s="46"/>
      <c r="P61" s="211">
        <f aca="true" t="shared" si="2" ref="P61:P74">$J$24:$J$74+$K$24:$K$74+$L$24:$L$74+$M$24:$M$74+$N$24:$N$74+$O$24:$O$74</f>
        <v>0</v>
      </c>
      <c r="Q61" s="246">
        <f aca="true" t="shared" si="3" ref="Q61:Q74">($D$24:$D$74*$J$24:$J$74+$E$24:$E$74*$K$24:$K$74+$F$24:$F$74*$L$24:$L$74+$G$24:$G$74*$M$24:$M$74+$H$24:$H$74*$N$24:$N$74+$I$24:$I$74*$O$24:$O$74)/12</f>
        <v>0</v>
      </c>
    </row>
    <row r="62" spans="1:17" s="154" customFormat="1" ht="12">
      <c r="A62" s="486"/>
      <c r="B62" s="487"/>
      <c r="C62" s="488"/>
      <c r="D62" s="158"/>
      <c r="E62" s="159"/>
      <c r="F62" s="159"/>
      <c r="G62" s="159"/>
      <c r="H62" s="159"/>
      <c r="I62" s="160"/>
      <c r="J62" s="45"/>
      <c r="K62" s="46"/>
      <c r="L62" s="46"/>
      <c r="M62" s="46"/>
      <c r="N62" s="46"/>
      <c r="O62" s="46"/>
      <c r="P62" s="211">
        <f t="shared" si="2"/>
        <v>0</v>
      </c>
      <c r="Q62" s="246">
        <f t="shared" si="3"/>
        <v>0</v>
      </c>
    </row>
    <row r="63" spans="1:17" s="154" customFormat="1" ht="12">
      <c r="A63" s="486"/>
      <c r="B63" s="487"/>
      <c r="C63" s="488"/>
      <c r="D63" s="158"/>
      <c r="E63" s="159"/>
      <c r="F63" s="159"/>
      <c r="G63" s="159"/>
      <c r="H63" s="159"/>
      <c r="I63" s="160"/>
      <c r="J63" s="45"/>
      <c r="K63" s="46"/>
      <c r="L63" s="46"/>
      <c r="M63" s="46"/>
      <c r="N63" s="46"/>
      <c r="O63" s="46"/>
      <c r="P63" s="211">
        <f t="shared" si="2"/>
        <v>0</v>
      </c>
      <c r="Q63" s="246">
        <f t="shared" si="3"/>
        <v>0</v>
      </c>
    </row>
    <row r="64" spans="1:17" s="154" customFormat="1" ht="12">
      <c r="A64" s="486"/>
      <c r="B64" s="487"/>
      <c r="C64" s="488"/>
      <c r="D64" s="158"/>
      <c r="E64" s="159"/>
      <c r="F64" s="159"/>
      <c r="G64" s="159"/>
      <c r="H64" s="159"/>
      <c r="I64" s="160"/>
      <c r="J64" s="45"/>
      <c r="K64" s="46"/>
      <c r="L64" s="46"/>
      <c r="M64" s="46"/>
      <c r="N64" s="46"/>
      <c r="O64" s="46"/>
      <c r="P64" s="211">
        <f t="shared" si="2"/>
        <v>0</v>
      </c>
      <c r="Q64" s="246">
        <f t="shared" si="3"/>
        <v>0</v>
      </c>
    </row>
    <row r="65" spans="1:17" s="154" customFormat="1" ht="12">
      <c r="A65" s="486"/>
      <c r="B65" s="487"/>
      <c r="C65" s="488"/>
      <c r="D65" s="158"/>
      <c r="E65" s="159"/>
      <c r="F65" s="159"/>
      <c r="G65" s="159"/>
      <c r="H65" s="159"/>
      <c r="I65" s="160"/>
      <c r="J65" s="45"/>
      <c r="K65" s="46"/>
      <c r="L65" s="46"/>
      <c r="M65" s="46"/>
      <c r="N65" s="46"/>
      <c r="O65" s="46"/>
      <c r="P65" s="211">
        <f t="shared" si="2"/>
        <v>0</v>
      </c>
      <c r="Q65" s="246">
        <f t="shared" si="3"/>
        <v>0</v>
      </c>
    </row>
    <row r="66" spans="1:17" s="154" customFormat="1" ht="12">
      <c r="A66" s="486"/>
      <c r="B66" s="487"/>
      <c r="C66" s="488"/>
      <c r="D66" s="158"/>
      <c r="E66" s="159"/>
      <c r="F66" s="159"/>
      <c r="G66" s="159"/>
      <c r="H66" s="159"/>
      <c r="I66" s="160"/>
      <c r="J66" s="45"/>
      <c r="K66" s="46"/>
      <c r="L66" s="46"/>
      <c r="M66" s="46"/>
      <c r="N66" s="46"/>
      <c r="O66" s="46"/>
      <c r="P66" s="211">
        <f t="shared" si="2"/>
        <v>0</v>
      </c>
      <c r="Q66" s="246">
        <f t="shared" si="3"/>
        <v>0</v>
      </c>
    </row>
    <row r="67" spans="1:17" s="154" customFormat="1" ht="12">
      <c r="A67" s="486"/>
      <c r="B67" s="487"/>
      <c r="C67" s="488"/>
      <c r="D67" s="158"/>
      <c r="E67" s="159"/>
      <c r="F67" s="159"/>
      <c r="G67" s="159"/>
      <c r="H67" s="159"/>
      <c r="I67" s="160"/>
      <c r="J67" s="45"/>
      <c r="K67" s="46"/>
      <c r="L67" s="46"/>
      <c r="M67" s="46"/>
      <c r="N67" s="46"/>
      <c r="O67" s="46"/>
      <c r="P67" s="211">
        <f t="shared" si="2"/>
        <v>0</v>
      </c>
      <c r="Q67" s="246">
        <f t="shared" si="3"/>
        <v>0</v>
      </c>
    </row>
    <row r="68" spans="1:24" ht="12">
      <c r="A68" s="486"/>
      <c r="B68" s="487"/>
      <c r="C68" s="488"/>
      <c r="D68" s="158"/>
      <c r="E68" s="159"/>
      <c r="F68" s="159"/>
      <c r="G68" s="159"/>
      <c r="H68" s="159"/>
      <c r="I68" s="160"/>
      <c r="J68" s="45"/>
      <c r="K68" s="46"/>
      <c r="L68" s="46"/>
      <c r="M68" s="46"/>
      <c r="N68" s="46"/>
      <c r="O68" s="46"/>
      <c r="P68" s="211">
        <f t="shared" si="2"/>
        <v>0</v>
      </c>
      <c r="Q68" s="246">
        <f t="shared" si="3"/>
        <v>0</v>
      </c>
      <c r="R68" s="154"/>
      <c r="S68" s="154"/>
      <c r="T68" s="154"/>
      <c r="U68" s="154"/>
      <c r="V68" s="154"/>
      <c r="W68" s="154"/>
      <c r="X68" s="154"/>
    </row>
    <row r="69" spans="1:24" ht="12">
      <c r="A69" s="486"/>
      <c r="B69" s="487"/>
      <c r="C69" s="488"/>
      <c r="D69" s="158"/>
      <c r="E69" s="159"/>
      <c r="F69" s="159"/>
      <c r="G69" s="159"/>
      <c r="H69" s="159"/>
      <c r="I69" s="160"/>
      <c r="J69" s="45"/>
      <c r="K69" s="46"/>
      <c r="L69" s="46"/>
      <c r="M69" s="46"/>
      <c r="N69" s="46"/>
      <c r="O69" s="46"/>
      <c r="P69" s="211">
        <f t="shared" si="2"/>
        <v>0</v>
      </c>
      <c r="Q69" s="246">
        <f t="shared" si="3"/>
        <v>0</v>
      </c>
      <c r="R69" s="154"/>
      <c r="S69" s="154"/>
      <c r="T69" s="154"/>
      <c r="U69" s="154"/>
      <c r="V69" s="154"/>
      <c r="W69" s="154"/>
      <c r="X69" s="154"/>
    </row>
    <row r="70" spans="1:24" ht="12">
      <c r="A70" s="486"/>
      <c r="B70" s="487"/>
      <c r="C70" s="488"/>
      <c r="D70" s="158"/>
      <c r="E70" s="159"/>
      <c r="F70" s="159"/>
      <c r="G70" s="159"/>
      <c r="H70" s="159"/>
      <c r="I70" s="160"/>
      <c r="J70" s="45"/>
      <c r="K70" s="46"/>
      <c r="L70" s="46"/>
      <c r="M70" s="46"/>
      <c r="N70" s="46"/>
      <c r="O70" s="46"/>
      <c r="P70" s="211">
        <f t="shared" si="2"/>
        <v>0</v>
      </c>
      <c r="Q70" s="246">
        <f t="shared" si="3"/>
        <v>0</v>
      </c>
      <c r="R70" s="154"/>
      <c r="S70" s="154"/>
      <c r="T70" s="154"/>
      <c r="U70" s="154"/>
      <c r="V70" s="154"/>
      <c r="W70" s="154"/>
      <c r="X70" s="154"/>
    </row>
    <row r="71" spans="1:24" ht="19.5" customHeight="1">
      <c r="A71" s="486"/>
      <c r="B71" s="487"/>
      <c r="C71" s="488"/>
      <c r="D71" s="158"/>
      <c r="E71" s="159"/>
      <c r="F71" s="159"/>
      <c r="G71" s="159"/>
      <c r="H71" s="159"/>
      <c r="I71" s="160"/>
      <c r="J71" s="45"/>
      <c r="K71" s="46"/>
      <c r="L71" s="46"/>
      <c r="M71" s="46"/>
      <c r="N71" s="46"/>
      <c r="O71" s="46"/>
      <c r="P71" s="211">
        <f t="shared" si="2"/>
        <v>0</v>
      </c>
      <c r="Q71" s="246">
        <f t="shared" si="3"/>
        <v>0</v>
      </c>
      <c r="R71" s="154"/>
      <c r="S71" s="154"/>
      <c r="T71" s="154"/>
      <c r="U71" s="154"/>
      <c r="V71" s="154"/>
      <c r="W71" s="154"/>
      <c r="X71" s="154"/>
    </row>
    <row r="72" spans="1:24" ht="21" customHeight="1">
      <c r="A72" s="486"/>
      <c r="B72" s="487"/>
      <c r="C72" s="488"/>
      <c r="D72" s="158"/>
      <c r="E72" s="159"/>
      <c r="F72" s="159"/>
      <c r="G72" s="159"/>
      <c r="H72" s="159"/>
      <c r="I72" s="160"/>
      <c r="J72" s="45"/>
      <c r="K72" s="46"/>
      <c r="L72" s="46"/>
      <c r="M72" s="46"/>
      <c r="N72" s="46"/>
      <c r="O72" s="46"/>
      <c r="P72" s="211">
        <f t="shared" si="2"/>
        <v>0</v>
      </c>
      <c r="Q72" s="246">
        <f t="shared" si="3"/>
        <v>0</v>
      </c>
      <c r="R72" s="154"/>
      <c r="S72" s="154"/>
      <c r="T72" s="154"/>
      <c r="U72" s="154"/>
      <c r="V72" s="154"/>
      <c r="W72" s="154"/>
      <c r="X72" s="154"/>
    </row>
    <row r="73" spans="1:24" ht="12" customHeight="1">
      <c r="A73" s="486"/>
      <c r="B73" s="487"/>
      <c r="C73" s="488"/>
      <c r="D73" s="158"/>
      <c r="E73" s="159"/>
      <c r="F73" s="159"/>
      <c r="G73" s="159"/>
      <c r="H73" s="159"/>
      <c r="I73" s="160"/>
      <c r="J73" s="45"/>
      <c r="K73" s="46"/>
      <c r="L73" s="46"/>
      <c r="M73" s="46"/>
      <c r="N73" s="46"/>
      <c r="O73" s="46"/>
      <c r="P73" s="211">
        <f t="shared" si="2"/>
        <v>0</v>
      </c>
      <c r="Q73" s="246">
        <f t="shared" si="3"/>
        <v>0</v>
      </c>
      <c r="R73" s="154"/>
      <c r="S73" s="154"/>
      <c r="T73" s="154"/>
      <c r="U73" s="154"/>
      <c r="V73" s="154"/>
      <c r="W73" s="154"/>
      <c r="X73" s="154"/>
    </row>
    <row r="74" spans="1:24" ht="15.75" customHeight="1" thickBot="1">
      <c r="A74" s="492"/>
      <c r="B74" s="493"/>
      <c r="C74" s="494"/>
      <c r="D74" s="161"/>
      <c r="E74" s="162"/>
      <c r="F74" s="162"/>
      <c r="G74" s="162"/>
      <c r="H74" s="162"/>
      <c r="I74" s="163"/>
      <c r="J74" s="54"/>
      <c r="K74" s="6"/>
      <c r="L74" s="6"/>
      <c r="M74" s="6"/>
      <c r="N74" s="6"/>
      <c r="O74" s="6"/>
      <c r="P74" s="212">
        <f t="shared" si="2"/>
        <v>0</v>
      </c>
      <c r="Q74" s="245">
        <f t="shared" si="3"/>
        <v>0</v>
      </c>
      <c r="R74" s="154"/>
      <c r="S74" s="154"/>
      <c r="T74" s="154"/>
      <c r="U74" s="154"/>
      <c r="V74" s="154"/>
      <c r="W74" s="154"/>
      <c r="X74" s="154"/>
    </row>
    <row r="75" spans="1:24" ht="60" customHeight="1" thickBot="1">
      <c r="A75" s="495" t="s">
        <v>16</v>
      </c>
      <c r="B75" s="496"/>
      <c r="C75" s="497"/>
      <c r="D75" s="213"/>
      <c r="E75" s="134"/>
      <c r="F75" s="134"/>
      <c r="G75" s="134"/>
      <c r="H75" s="214"/>
      <c r="I75" s="215"/>
      <c r="J75" s="133">
        <f>SUM($J$24:$J$74)</f>
        <v>0</v>
      </c>
      <c r="K75" s="134">
        <f>SUM($K$24:$K$74)</f>
        <v>0</v>
      </c>
      <c r="L75" s="134">
        <f>SUM($L$24:$L$74)</f>
        <v>0</v>
      </c>
      <c r="M75" s="134">
        <f>SUM($M$24:$M$74)</f>
        <v>0</v>
      </c>
      <c r="N75" s="134">
        <f>SUM($N$24:$N$74)</f>
        <v>0</v>
      </c>
      <c r="O75" s="134">
        <f>SUM($O$24:$O$74)</f>
        <v>0</v>
      </c>
      <c r="P75" s="125">
        <f>SUM(P24:P74)</f>
        <v>0</v>
      </c>
      <c r="Q75" s="244">
        <f>SUM(Q24:Q74)</f>
        <v>0</v>
      </c>
      <c r="R75" s="154"/>
      <c r="S75" s="154"/>
      <c r="T75" s="154"/>
      <c r="U75" s="154"/>
      <c r="V75" s="154"/>
      <c r="W75" s="154"/>
      <c r="X75" s="154"/>
    </row>
    <row r="76" spans="1:24" ht="11.25">
      <c r="A76" s="498" t="s">
        <v>168</v>
      </c>
      <c r="B76" s="498"/>
      <c r="C76" s="498"/>
      <c r="D76" s="498"/>
      <c r="E76" s="498"/>
      <c r="F76" s="498"/>
      <c r="G76" s="498"/>
      <c r="H76" s="498"/>
      <c r="I76" s="498"/>
      <c r="J76" s="498"/>
      <c r="K76" s="498"/>
      <c r="L76" s="498"/>
      <c r="M76" s="498"/>
      <c r="N76" s="498"/>
      <c r="O76" s="498"/>
      <c r="P76" s="164"/>
      <c r="Q76" s="165"/>
      <c r="R76" s="154"/>
      <c r="S76" s="154"/>
      <c r="T76" s="154"/>
      <c r="U76" s="154"/>
      <c r="V76" s="154"/>
      <c r="W76" s="154"/>
      <c r="X76" s="154"/>
    </row>
    <row r="77" spans="1:20" ht="46.5" customHeight="1">
      <c r="A77" s="499" t="s">
        <v>167</v>
      </c>
      <c r="B77" s="499"/>
      <c r="C77" s="499"/>
      <c r="D77" s="499"/>
      <c r="E77" s="499"/>
      <c r="F77" s="499"/>
      <c r="G77" s="499"/>
      <c r="H77" s="499"/>
      <c r="I77" s="499"/>
      <c r="J77" s="499"/>
      <c r="K77" s="499"/>
      <c r="L77" s="499"/>
      <c r="M77" s="499"/>
      <c r="N77" s="499"/>
      <c r="O77" s="499"/>
      <c r="P77" s="499"/>
      <c r="R77" s="166"/>
      <c r="S77" s="9"/>
      <c r="T77" s="9"/>
    </row>
    <row r="78" spans="1:20" ht="12" customHeight="1">
      <c r="A78" s="184"/>
      <c r="B78" s="184"/>
      <c r="C78" s="184"/>
      <c r="D78" s="184"/>
      <c r="E78" s="184"/>
      <c r="F78" s="184"/>
      <c r="G78" s="184"/>
      <c r="H78" s="184"/>
      <c r="I78" s="184"/>
      <c r="J78" s="184"/>
      <c r="K78" s="184"/>
      <c r="L78" s="184"/>
      <c r="M78" s="184"/>
      <c r="N78" s="184"/>
      <c r="O78" s="184"/>
      <c r="P78" s="184"/>
      <c r="R78" s="166"/>
      <c r="S78" s="9"/>
      <c r="T78" s="9"/>
    </row>
    <row r="79" spans="1:20" ht="12" customHeight="1">
      <c r="A79" s="716">
        <f>IF(P75&lt;D13,"Vermits het aantal ingediende mensmaanden lager ligt dan begroot, dalen de indirecte overige kosten. De ruimte die hierdoor in uw budget ontstaat, kan ingevuld worden met bijkomende kosten, als men die kan verantwoorden.","")</f>
      </c>
      <c r="B79" s="716"/>
      <c r="C79" s="716"/>
      <c r="D79" s="716"/>
      <c r="E79" s="716"/>
      <c r="F79" s="716"/>
      <c r="G79" s="716"/>
      <c r="H79" s="716"/>
      <c r="I79" s="716"/>
      <c r="J79" s="716"/>
      <c r="K79" s="716"/>
      <c r="L79" s="716"/>
      <c r="M79" s="716"/>
      <c r="N79" s="716"/>
      <c r="O79" s="716"/>
      <c r="P79" s="716"/>
      <c r="Q79" s="716"/>
      <c r="R79" s="166"/>
      <c r="S79" s="9"/>
      <c r="T79" s="9"/>
    </row>
    <row r="80" spans="1:20" ht="12" customHeight="1">
      <c r="A80" s="184"/>
      <c r="B80" s="184"/>
      <c r="C80" s="184"/>
      <c r="D80" s="184"/>
      <c r="E80" s="184"/>
      <c r="F80" s="184"/>
      <c r="G80" s="184"/>
      <c r="H80" s="184"/>
      <c r="I80" s="184"/>
      <c r="J80" s="184"/>
      <c r="K80" s="184"/>
      <c r="L80" s="184"/>
      <c r="M80" s="184"/>
      <c r="N80" s="184"/>
      <c r="O80" s="184"/>
      <c r="P80" s="184"/>
      <c r="R80" s="166"/>
      <c r="S80" s="9"/>
      <c r="T80" s="9"/>
    </row>
    <row r="81" spans="1:20" ht="24" customHeight="1" thickBot="1">
      <c r="A81" s="168"/>
      <c r="B81" s="168"/>
      <c r="C81" s="168"/>
      <c r="D81" s="168"/>
      <c r="E81" s="168"/>
      <c r="F81" s="168"/>
      <c r="G81" s="168"/>
      <c r="H81" s="168"/>
      <c r="I81" s="168"/>
      <c r="J81" s="168"/>
      <c r="K81" s="168"/>
      <c r="L81" s="168"/>
      <c r="M81" s="168"/>
      <c r="N81" s="168"/>
      <c r="O81" s="168"/>
      <c r="P81" s="168"/>
      <c r="Q81" s="168"/>
      <c r="R81" s="168"/>
      <c r="S81" s="9"/>
      <c r="T81" s="9"/>
    </row>
    <row r="82" spans="1:20" ht="24" customHeight="1" thickBot="1">
      <c r="A82" s="501" t="s">
        <v>32</v>
      </c>
      <c r="B82" s="502"/>
      <c r="C82" s="502"/>
      <c r="D82" s="502"/>
      <c r="E82" s="502"/>
      <c r="F82" s="502"/>
      <c r="G82" s="502"/>
      <c r="H82" s="502"/>
      <c r="I82" s="502"/>
      <c r="J82" s="502"/>
      <c r="K82" s="502"/>
      <c r="L82" s="502"/>
      <c r="M82" s="502"/>
      <c r="N82" s="502"/>
      <c r="O82" s="502"/>
      <c r="P82" s="502"/>
      <c r="Q82" s="503"/>
      <c r="S82" s="9"/>
      <c r="T82" s="9"/>
    </row>
    <row r="83" spans="1:20" ht="39" customHeight="1" thickBot="1">
      <c r="A83" s="504"/>
      <c r="B83" s="505"/>
      <c r="C83" s="505"/>
      <c r="D83" s="505"/>
      <c r="E83" s="505"/>
      <c r="F83" s="505"/>
      <c r="G83" s="505"/>
      <c r="H83" s="505"/>
      <c r="I83" s="505"/>
      <c r="J83" s="505"/>
      <c r="K83" s="505"/>
      <c r="L83" s="505"/>
      <c r="M83" s="505"/>
      <c r="N83" s="505"/>
      <c r="O83" s="505"/>
      <c r="P83" s="505"/>
      <c r="Q83" s="506"/>
      <c r="S83" s="9"/>
      <c r="T83" s="9"/>
    </row>
    <row r="84" spans="18:20" ht="24" customHeight="1" thickBot="1">
      <c r="R84" s="166"/>
      <c r="S84" s="9"/>
      <c r="T84" s="9"/>
    </row>
    <row r="85" spans="1:20" ht="24" customHeight="1">
      <c r="A85" s="386" t="s">
        <v>90</v>
      </c>
      <c r="B85" s="387"/>
      <c r="C85" s="387"/>
      <c r="D85" s="387"/>
      <c r="E85" s="507"/>
      <c r="F85" s="81"/>
      <c r="G85" s="9"/>
      <c r="H85" s="9"/>
      <c r="I85" s="9"/>
      <c r="J85" s="9"/>
      <c r="S85" s="9"/>
      <c r="T85" s="9"/>
    </row>
    <row r="86" spans="1:20" ht="24" customHeight="1">
      <c r="A86" s="391" t="s">
        <v>108</v>
      </c>
      <c r="B86" s="392"/>
      <c r="C86" s="392"/>
      <c r="D86" s="392"/>
      <c r="E86" s="393"/>
      <c r="F86" s="9"/>
      <c r="G86" s="9"/>
      <c r="H86" s="9"/>
      <c r="I86" s="9"/>
      <c r="J86" s="9"/>
      <c r="S86" s="9"/>
      <c r="T86" s="9"/>
    </row>
    <row r="87" spans="1:20" ht="37.5" customHeight="1" thickBot="1">
      <c r="A87" s="82" t="s">
        <v>13</v>
      </c>
      <c r="B87" s="83" t="s">
        <v>0</v>
      </c>
      <c r="C87" s="83" t="s">
        <v>14</v>
      </c>
      <c r="D87" s="235" t="s">
        <v>169</v>
      </c>
      <c r="E87" s="84" t="s">
        <v>107</v>
      </c>
      <c r="F87" s="9"/>
      <c r="G87" s="9"/>
      <c r="H87" s="9"/>
      <c r="I87" s="9"/>
      <c r="J87" s="9"/>
      <c r="S87" s="9"/>
      <c r="T87" s="9"/>
    </row>
    <row r="88" spans="1:6" s="16" customFormat="1" ht="24" customHeight="1" thickBot="1">
      <c r="A88" s="138" t="s">
        <v>15</v>
      </c>
      <c r="B88" s="139">
        <f>$P$75</f>
        <v>0</v>
      </c>
      <c r="C88" s="140">
        <f>$P$75/12</f>
        <v>0</v>
      </c>
      <c r="D88" s="280">
        <f>D15</f>
        <v>0</v>
      </c>
      <c r="E88" s="234">
        <f>C88*D88</f>
        <v>0</v>
      </c>
      <c r="F88" s="9"/>
    </row>
    <row r="89" spans="1:20" ht="39" customHeight="1" thickBot="1">
      <c r="A89" s="666" t="s">
        <v>170</v>
      </c>
      <c r="B89" s="396"/>
      <c r="C89" s="396"/>
      <c r="D89" s="396"/>
      <c r="E89" s="667"/>
      <c r="F89" s="85"/>
      <c r="G89" s="9"/>
      <c r="H89" s="9"/>
      <c r="I89" s="9"/>
      <c r="J89" s="9"/>
      <c r="S89" s="9"/>
      <c r="T89" s="9"/>
    </row>
    <row r="90" spans="2:20" ht="24" customHeight="1" thickBot="1">
      <c r="B90" s="9"/>
      <c r="E90" s="9"/>
      <c r="F90" s="87"/>
      <c r="G90" s="9"/>
      <c r="H90" s="9"/>
      <c r="I90" s="9"/>
      <c r="J90" s="9"/>
      <c r="S90" s="9"/>
      <c r="T90" s="9"/>
    </row>
    <row r="91" spans="1:20" ht="24" customHeight="1" thickBot="1">
      <c r="A91" s="342" t="s">
        <v>109</v>
      </c>
      <c r="B91" s="343"/>
      <c r="C91" s="343"/>
      <c r="D91" s="343"/>
      <c r="E91" s="397"/>
      <c r="F91" s="88"/>
      <c r="G91" s="9"/>
      <c r="H91" s="9"/>
      <c r="I91" s="9"/>
      <c r="J91" s="9"/>
      <c r="S91" s="9"/>
      <c r="T91" s="9"/>
    </row>
    <row r="92" spans="1:6" s="91" customFormat="1" ht="24" customHeight="1" thickBot="1">
      <c r="A92" s="251" t="s">
        <v>103</v>
      </c>
      <c r="B92" s="252"/>
      <c r="C92" s="252"/>
      <c r="D92" s="252"/>
      <c r="E92" s="237">
        <v>0</v>
      </c>
      <c r="F92" s="89"/>
    </row>
    <row r="93" spans="1:6" s="94" customFormat="1" ht="24" customHeight="1" thickBot="1">
      <c r="A93" s="168"/>
      <c r="B93" s="97"/>
      <c r="C93" s="97"/>
      <c r="D93" s="97"/>
      <c r="E93" s="92"/>
      <c r="F93" s="92"/>
    </row>
    <row r="94" spans="1:20" ht="24" customHeight="1" thickBot="1">
      <c r="A94" s="253" t="s">
        <v>157</v>
      </c>
      <c r="B94" s="254"/>
      <c r="C94" s="254"/>
      <c r="D94" s="254"/>
      <c r="E94" s="255">
        <f>E88+E92</f>
        <v>0</v>
      </c>
      <c r="F94" s="95"/>
      <c r="T94" s="9"/>
    </row>
    <row r="95" spans="1:20" ht="11.25" customHeight="1">
      <c r="A95" s="248"/>
      <c r="B95" s="249"/>
      <c r="C95" s="249"/>
      <c r="D95" s="249"/>
      <c r="E95" s="250"/>
      <c r="F95" s="95"/>
      <c r="G95" s="9"/>
      <c r="H95" s="9"/>
      <c r="I95" s="9"/>
      <c r="J95" s="9"/>
      <c r="K95" s="10"/>
      <c r="L95" s="10"/>
      <c r="M95" s="10"/>
      <c r="S95" s="9"/>
      <c r="T95" s="9"/>
    </row>
    <row r="96" spans="1:20" ht="13.5" customHeight="1">
      <c r="A96" s="186"/>
      <c r="B96" s="186"/>
      <c r="C96" s="186"/>
      <c r="D96" s="186"/>
      <c r="E96" s="186"/>
      <c r="F96" s="9"/>
      <c r="G96" s="187"/>
      <c r="H96" s="9"/>
      <c r="I96" s="9"/>
      <c r="J96" s="9"/>
      <c r="S96" s="9"/>
      <c r="T96" s="9"/>
    </row>
    <row r="97" spans="5:20" ht="11.25" customHeight="1" thickBot="1">
      <c r="E97" s="9"/>
      <c r="F97" s="9"/>
      <c r="G97" s="9"/>
      <c r="H97" s="9"/>
      <c r="I97" s="9"/>
      <c r="J97" s="9"/>
      <c r="S97" s="9"/>
      <c r="T97" s="9"/>
    </row>
    <row r="98" spans="1:20" ht="11.25" customHeight="1" thickBot="1">
      <c r="A98" s="552" t="s">
        <v>127</v>
      </c>
      <c r="B98" s="553"/>
      <c r="C98" s="553"/>
      <c r="D98" s="553"/>
      <c r="E98" s="554"/>
      <c r="F98" s="189"/>
      <c r="G98" s="9"/>
      <c r="H98" s="9"/>
      <c r="I98" s="9"/>
      <c r="J98" s="555" t="s">
        <v>34</v>
      </c>
      <c r="K98" s="556"/>
      <c r="L98" s="556"/>
      <c r="M98" s="556"/>
      <c r="N98" s="556"/>
      <c r="O98" s="556"/>
      <c r="P98" s="556"/>
      <c r="Q98" s="557"/>
      <c r="S98" s="9"/>
      <c r="T98" s="9"/>
    </row>
    <row r="99" spans="1:20" ht="11.25" customHeight="1" thickBot="1">
      <c r="A99" s="190" t="s">
        <v>17</v>
      </c>
      <c r="B99" s="191" t="s">
        <v>10</v>
      </c>
      <c r="C99" s="192" t="s">
        <v>96</v>
      </c>
      <c r="D99" s="193" t="s">
        <v>44</v>
      </c>
      <c r="E99" s="194" t="s">
        <v>102</v>
      </c>
      <c r="F99" s="89"/>
      <c r="G99" s="9"/>
      <c r="H99" s="9"/>
      <c r="I99" s="9"/>
      <c r="J99" s="418" t="s">
        <v>154</v>
      </c>
      <c r="K99" s="419"/>
      <c r="L99" s="419"/>
      <c r="M99" s="419"/>
      <c r="N99" s="419"/>
      <c r="O99" s="419"/>
      <c r="P99" s="419"/>
      <c r="Q99" s="420"/>
      <c r="S99" s="9"/>
      <c r="T99" s="9"/>
    </row>
    <row r="100" spans="1:20" ht="11.25" customHeight="1">
      <c r="A100" s="180"/>
      <c r="B100" s="200"/>
      <c r="C100" s="116"/>
      <c r="D100" s="201"/>
      <c r="E100" s="243"/>
      <c r="F100" s="89"/>
      <c r="G100" s="9"/>
      <c r="H100" s="9"/>
      <c r="I100" s="9"/>
      <c r="J100" s="421"/>
      <c r="K100" s="422"/>
      <c r="L100" s="422"/>
      <c r="M100" s="422"/>
      <c r="N100" s="422"/>
      <c r="O100" s="422"/>
      <c r="P100" s="422"/>
      <c r="Q100" s="423"/>
      <c r="S100" s="9"/>
      <c r="T100" s="9"/>
    </row>
    <row r="101" spans="1:20" ht="11.25" customHeight="1">
      <c r="A101" s="180"/>
      <c r="B101" s="200"/>
      <c r="C101" s="116"/>
      <c r="D101" s="201"/>
      <c r="E101" s="243"/>
      <c r="F101" s="89"/>
      <c r="G101" s="9"/>
      <c r="H101" s="9"/>
      <c r="I101" s="9"/>
      <c r="J101" s="421"/>
      <c r="K101" s="422"/>
      <c r="L101" s="422"/>
      <c r="M101" s="422"/>
      <c r="N101" s="422"/>
      <c r="O101" s="422"/>
      <c r="P101" s="422"/>
      <c r="Q101" s="423"/>
      <c r="S101" s="9"/>
      <c r="T101" s="9"/>
    </row>
    <row r="102" spans="1:20" ht="11.25" customHeight="1">
      <c r="A102" s="180"/>
      <c r="B102" s="200"/>
      <c r="C102" s="116"/>
      <c r="D102" s="201"/>
      <c r="E102" s="243"/>
      <c r="F102" s="89"/>
      <c r="G102" s="9"/>
      <c r="H102" s="9"/>
      <c r="I102" s="9"/>
      <c r="J102" s="421"/>
      <c r="K102" s="422"/>
      <c r="L102" s="422"/>
      <c r="M102" s="422"/>
      <c r="N102" s="422"/>
      <c r="O102" s="422"/>
      <c r="P102" s="422"/>
      <c r="Q102" s="423"/>
      <c r="S102" s="9"/>
      <c r="T102" s="9"/>
    </row>
    <row r="103" spans="1:20" ht="11.25" customHeight="1">
      <c r="A103" s="180"/>
      <c r="B103" s="200"/>
      <c r="C103" s="116"/>
      <c r="D103" s="201"/>
      <c r="E103" s="243"/>
      <c r="F103" s="89"/>
      <c r="G103" s="9"/>
      <c r="H103" s="9"/>
      <c r="I103" s="9"/>
      <c r="J103" s="421"/>
      <c r="K103" s="422"/>
      <c r="L103" s="422"/>
      <c r="M103" s="422"/>
      <c r="N103" s="422"/>
      <c r="O103" s="422"/>
      <c r="P103" s="422"/>
      <c r="Q103" s="423"/>
      <c r="S103" s="9"/>
      <c r="T103" s="9"/>
    </row>
    <row r="104" spans="1:20" ht="11.25" customHeight="1">
      <c r="A104" s="180"/>
      <c r="B104" s="200"/>
      <c r="C104" s="116"/>
      <c r="D104" s="201"/>
      <c r="E104" s="243"/>
      <c r="F104" s="89"/>
      <c r="G104" s="9"/>
      <c r="H104" s="9"/>
      <c r="I104" s="9"/>
      <c r="J104" s="421"/>
      <c r="K104" s="422"/>
      <c r="L104" s="422"/>
      <c r="M104" s="422"/>
      <c r="N104" s="422"/>
      <c r="O104" s="422"/>
      <c r="P104" s="422"/>
      <c r="Q104" s="423"/>
      <c r="S104" s="9"/>
      <c r="T104" s="9"/>
    </row>
    <row r="105" spans="1:20" ht="11.25" customHeight="1">
      <c r="A105" s="180"/>
      <c r="B105" s="200"/>
      <c r="C105" s="116"/>
      <c r="D105" s="201"/>
      <c r="E105" s="243"/>
      <c r="F105" s="89"/>
      <c r="G105" s="9"/>
      <c r="H105" s="9"/>
      <c r="I105" s="9"/>
      <c r="J105" s="421"/>
      <c r="K105" s="422"/>
      <c r="L105" s="422"/>
      <c r="M105" s="422"/>
      <c r="N105" s="422"/>
      <c r="O105" s="422"/>
      <c r="P105" s="422"/>
      <c r="Q105" s="423"/>
      <c r="S105" s="9"/>
      <c r="T105" s="9"/>
    </row>
    <row r="106" spans="1:20" ht="11.25" customHeight="1">
      <c r="A106" s="180"/>
      <c r="B106" s="200"/>
      <c r="C106" s="116"/>
      <c r="D106" s="201"/>
      <c r="E106" s="243"/>
      <c r="F106" s="89"/>
      <c r="G106" s="9"/>
      <c r="H106" s="9"/>
      <c r="I106" s="9"/>
      <c r="J106" s="421"/>
      <c r="K106" s="422"/>
      <c r="L106" s="422"/>
      <c r="M106" s="422"/>
      <c r="N106" s="422"/>
      <c r="O106" s="422"/>
      <c r="P106" s="422"/>
      <c r="Q106" s="423"/>
      <c r="S106" s="9"/>
      <c r="T106" s="9"/>
    </row>
    <row r="107" spans="1:20" ht="11.25" customHeight="1">
      <c r="A107" s="180"/>
      <c r="B107" s="200"/>
      <c r="C107" s="116"/>
      <c r="D107" s="201"/>
      <c r="E107" s="243"/>
      <c r="F107" s="89"/>
      <c r="G107" s="9"/>
      <c r="H107" s="9"/>
      <c r="I107" s="9"/>
      <c r="J107" s="421"/>
      <c r="K107" s="422"/>
      <c r="L107" s="422"/>
      <c r="M107" s="422"/>
      <c r="N107" s="422"/>
      <c r="O107" s="422"/>
      <c r="P107" s="422"/>
      <c r="Q107" s="423"/>
      <c r="S107" s="9"/>
      <c r="T107" s="9"/>
    </row>
    <row r="108" spans="1:20" ht="11.25" customHeight="1">
      <c r="A108" s="180"/>
      <c r="B108" s="200"/>
      <c r="C108" s="116"/>
      <c r="D108" s="201"/>
      <c r="E108" s="243"/>
      <c r="F108" s="89"/>
      <c r="G108" s="9"/>
      <c r="H108" s="9"/>
      <c r="I108" s="9"/>
      <c r="J108" s="421"/>
      <c r="K108" s="422"/>
      <c r="L108" s="422"/>
      <c r="M108" s="422"/>
      <c r="N108" s="422"/>
      <c r="O108" s="422"/>
      <c r="P108" s="422"/>
      <c r="Q108" s="423"/>
      <c r="S108" s="9"/>
      <c r="T108" s="9"/>
    </row>
    <row r="109" spans="1:20" ht="11.25" customHeight="1">
      <c r="A109" s="180"/>
      <c r="B109" s="200"/>
      <c r="C109" s="116"/>
      <c r="D109" s="201"/>
      <c r="E109" s="243"/>
      <c r="F109" s="89"/>
      <c r="G109" s="9"/>
      <c r="H109" s="9"/>
      <c r="I109" s="9"/>
      <c r="J109" s="421"/>
      <c r="K109" s="422"/>
      <c r="L109" s="422"/>
      <c r="M109" s="422"/>
      <c r="N109" s="422"/>
      <c r="O109" s="422"/>
      <c r="P109" s="422"/>
      <c r="Q109" s="423"/>
      <c r="S109" s="9"/>
      <c r="T109" s="9"/>
    </row>
    <row r="110" spans="1:20" ht="11.25" customHeight="1">
      <c r="A110" s="180"/>
      <c r="B110" s="200"/>
      <c r="C110" s="116"/>
      <c r="D110" s="201"/>
      <c r="E110" s="243"/>
      <c r="F110" s="89"/>
      <c r="G110" s="9"/>
      <c r="H110" s="9"/>
      <c r="I110" s="9"/>
      <c r="J110" s="421"/>
      <c r="K110" s="422"/>
      <c r="L110" s="422"/>
      <c r="M110" s="422"/>
      <c r="N110" s="422"/>
      <c r="O110" s="422"/>
      <c r="P110" s="422"/>
      <c r="Q110" s="423"/>
      <c r="S110" s="9"/>
      <c r="T110" s="9"/>
    </row>
    <row r="111" spans="1:20" ht="11.25" customHeight="1">
      <c r="A111" s="180"/>
      <c r="B111" s="200"/>
      <c r="C111" s="116"/>
      <c r="D111" s="201"/>
      <c r="E111" s="243"/>
      <c r="F111" s="89"/>
      <c r="G111" s="9"/>
      <c r="H111" s="9"/>
      <c r="I111" s="9"/>
      <c r="J111" s="421"/>
      <c r="K111" s="422"/>
      <c r="L111" s="422"/>
      <c r="M111" s="422"/>
      <c r="N111" s="422"/>
      <c r="O111" s="422"/>
      <c r="P111" s="422"/>
      <c r="Q111" s="423"/>
      <c r="S111" s="9"/>
      <c r="T111" s="9"/>
    </row>
    <row r="112" spans="1:20" ht="11.25" customHeight="1">
      <c r="A112" s="180"/>
      <c r="B112" s="200"/>
      <c r="C112" s="116"/>
      <c r="D112" s="201"/>
      <c r="E112" s="243"/>
      <c r="F112" s="89"/>
      <c r="G112" s="9"/>
      <c r="H112" s="9"/>
      <c r="I112" s="9"/>
      <c r="J112" s="421"/>
      <c r="K112" s="422"/>
      <c r="L112" s="422"/>
      <c r="M112" s="422"/>
      <c r="N112" s="422"/>
      <c r="O112" s="422"/>
      <c r="P112" s="422"/>
      <c r="Q112" s="423"/>
      <c r="S112" s="9"/>
      <c r="T112" s="9"/>
    </row>
    <row r="113" spans="1:20" ht="14.25" customHeight="1">
      <c r="A113" s="180"/>
      <c r="B113" s="200"/>
      <c r="C113" s="116"/>
      <c r="D113" s="201"/>
      <c r="E113" s="243"/>
      <c r="F113" s="89"/>
      <c r="G113" s="9"/>
      <c r="H113" s="9"/>
      <c r="I113" s="9"/>
      <c r="J113" s="421"/>
      <c r="K113" s="422"/>
      <c r="L113" s="422"/>
      <c r="M113" s="422"/>
      <c r="N113" s="422"/>
      <c r="O113" s="422"/>
      <c r="P113" s="422"/>
      <c r="Q113" s="423"/>
      <c r="S113" s="9"/>
      <c r="T113" s="9"/>
    </row>
    <row r="114" spans="1:20" ht="11.25">
      <c r="A114" s="180"/>
      <c r="B114" s="200"/>
      <c r="C114" s="116"/>
      <c r="D114" s="201"/>
      <c r="E114" s="243"/>
      <c r="F114" s="89"/>
      <c r="G114" s="9"/>
      <c r="H114" s="9"/>
      <c r="I114" s="9"/>
      <c r="J114" s="421"/>
      <c r="K114" s="422"/>
      <c r="L114" s="422"/>
      <c r="M114" s="422"/>
      <c r="N114" s="422"/>
      <c r="O114" s="422"/>
      <c r="P114" s="422"/>
      <c r="Q114" s="423"/>
      <c r="S114" s="9"/>
      <c r="T114" s="9"/>
    </row>
    <row r="115" spans="1:20" ht="11.25">
      <c r="A115" s="180"/>
      <c r="B115" s="200"/>
      <c r="C115" s="116"/>
      <c r="D115" s="201"/>
      <c r="E115" s="243"/>
      <c r="F115" s="89"/>
      <c r="G115" s="9"/>
      <c r="H115" s="9"/>
      <c r="I115" s="9"/>
      <c r="J115" s="421"/>
      <c r="K115" s="422"/>
      <c r="L115" s="422"/>
      <c r="M115" s="422"/>
      <c r="N115" s="422"/>
      <c r="O115" s="422"/>
      <c r="P115" s="422"/>
      <c r="Q115" s="423"/>
      <c r="S115" s="9"/>
      <c r="T115" s="9"/>
    </row>
    <row r="116" spans="1:20" ht="11.25">
      <c r="A116" s="180"/>
      <c r="B116" s="200"/>
      <c r="C116" s="116"/>
      <c r="D116" s="201"/>
      <c r="E116" s="243"/>
      <c r="F116" s="89"/>
      <c r="G116" s="9"/>
      <c r="H116" s="9"/>
      <c r="I116" s="9"/>
      <c r="J116" s="421"/>
      <c r="K116" s="422"/>
      <c r="L116" s="422"/>
      <c r="M116" s="422"/>
      <c r="N116" s="422"/>
      <c r="O116" s="422"/>
      <c r="P116" s="422"/>
      <c r="Q116" s="423"/>
      <c r="S116" s="9"/>
      <c r="T116" s="9"/>
    </row>
    <row r="117" spans="1:20" ht="13.5" customHeight="1">
      <c r="A117" s="180"/>
      <c r="B117" s="200"/>
      <c r="C117" s="116"/>
      <c r="D117" s="201"/>
      <c r="E117" s="243"/>
      <c r="F117" s="89"/>
      <c r="G117" s="9"/>
      <c r="H117" s="9"/>
      <c r="I117" s="9"/>
      <c r="J117" s="421"/>
      <c r="K117" s="422"/>
      <c r="L117" s="422"/>
      <c r="M117" s="422"/>
      <c r="N117" s="422"/>
      <c r="O117" s="422"/>
      <c r="P117" s="422"/>
      <c r="Q117" s="423"/>
      <c r="S117" s="9"/>
      <c r="T117" s="9"/>
    </row>
    <row r="118" spans="1:20" ht="22.5" customHeight="1">
      <c r="A118" s="180"/>
      <c r="B118" s="200"/>
      <c r="C118" s="116"/>
      <c r="D118" s="201"/>
      <c r="E118" s="243"/>
      <c r="F118" s="89"/>
      <c r="G118" s="9"/>
      <c r="H118" s="9"/>
      <c r="I118" s="9"/>
      <c r="J118" s="421"/>
      <c r="K118" s="422"/>
      <c r="L118" s="422"/>
      <c r="M118" s="422"/>
      <c r="N118" s="422"/>
      <c r="O118" s="422"/>
      <c r="P118" s="422"/>
      <c r="Q118" s="423"/>
      <c r="S118" s="9"/>
      <c r="T118" s="9"/>
    </row>
    <row r="119" spans="1:20" ht="11.25" customHeight="1">
      <c r="A119" s="180"/>
      <c r="B119" s="200"/>
      <c r="C119" s="116"/>
      <c r="D119" s="201"/>
      <c r="E119" s="243"/>
      <c r="F119" s="89"/>
      <c r="G119" s="9"/>
      <c r="H119" s="9"/>
      <c r="I119" s="9"/>
      <c r="J119" s="421"/>
      <c r="K119" s="422"/>
      <c r="L119" s="422"/>
      <c r="M119" s="422"/>
      <c r="N119" s="422"/>
      <c r="O119" s="422"/>
      <c r="P119" s="422"/>
      <c r="Q119" s="423"/>
      <c r="S119" s="9"/>
      <c r="T119" s="9"/>
    </row>
    <row r="120" spans="1:20" ht="12.75" customHeight="1">
      <c r="A120" s="180"/>
      <c r="B120" s="200"/>
      <c r="C120" s="116"/>
      <c r="D120" s="201"/>
      <c r="E120" s="243"/>
      <c r="F120" s="89"/>
      <c r="G120" s="9"/>
      <c r="H120" s="9"/>
      <c r="I120" s="9"/>
      <c r="J120" s="421"/>
      <c r="K120" s="422"/>
      <c r="L120" s="422"/>
      <c r="M120" s="422"/>
      <c r="N120" s="422"/>
      <c r="O120" s="422"/>
      <c r="P120" s="422"/>
      <c r="Q120" s="423"/>
      <c r="S120" s="9"/>
      <c r="T120" s="9"/>
    </row>
    <row r="121" spans="1:20" ht="12.75" customHeight="1">
      <c r="A121" s="180"/>
      <c r="B121" s="200"/>
      <c r="C121" s="116"/>
      <c r="D121" s="201"/>
      <c r="E121" s="243"/>
      <c r="F121" s="89"/>
      <c r="G121" s="9"/>
      <c r="H121" s="9"/>
      <c r="I121" s="9"/>
      <c r="J121" s="421"/>
      <c r="K121" s="422"/>
      <c r="L121" s="422"/>
      <c r="M121" s="422"/>
      <c r="N121" s="422"/>
      <c r="O121" s="422"/>
      <c r="P121" s="422"/>
      <c r="Q121" s="423"/>
      <c r="S121" s="9"/>
      <c r="T121" s="9"/>
    </row>
    <row r="122" spans="1:20" ht="12.75" customHeight="1" thickBot="1">
      <c r="A122" s="181" t="s">
        <v>36</v>
      </c>
      <c r="B122" s="202"/>
      <c r="C122" s="203"/>
      <c r="D122" s="204"/>
      <c r="E122" s="242">
        <f>SUM(E100:E121)</f>
        <v>0</v>
      </c>
      <c r="F122" s="89"/>
      <c r="G122" s="9"/>
      <c r="H122" s="9"/>
      <c r="I122" s="9"/>
      <c r="J122" s="424"/>
      <c r="K122" s="425"/>
      <c r="L122" s="425"/>
      <c r="M122" s="425"/>
      <c r="N122" s="425"/>
      <c r="O122" s="425"/>
      <c r="P122" s="425"/>
      <c r="Q122" s="426"/>
      <c r="S122" s="9"/>
      <c r="T122" s="9"/>
    </row>
    <row r="123" spans="1:20" ht="12.75" customHeight="1">
      <c r="A123" s="558"/>
      <c r="B123" s="558"/>
      <c r="C123" s="558"/>
      <c r="D123" s="558"/>
      <c r="E123" s="558"/>
      <c r="F123" s="111"/>
      <c r="G123" s="9"/>
      <c r="H123" s="111"/>
      <c r="I123" s="111"/>
      <c r="J123" s="111"/>
      <c r="K123" s="111"/>
      <c r="L123" s="111"/>
      <c r="M123" s="111"/>
      <c r="N123" s="111"/>
      <c r="O123" s="111"/>
      <c r="P123" s="101"/>
      <c r="S123" s="9"/>
      <c r="T123" s="9"/>
    </row>
    <row r="124" spans="1:20" ht="12.75" customHeight="1">
      <c r="A124" s="111"/>
      <c r="B124" s="111"/>
      <c r="C124" s="111"/>
      <c r="D124" s="111"/>
      <c r="E124" s="111"/>
      <c r="F124" s="111"/>
      <c r="G124" s="9"/>
      <c r="H124" s="111"/>
      <c r="I124" s="111"/>
      <c r="J124" s="111"/>
      <c r="K124" s="111"/>
      <c r="L124" s="111"/>
      <c r="M124" s="111"/>
      <c r="N124" s="111"/>
      <c r="O124" s="111"/>
      <c r="P124" s="101"/>
      <c r="S124" s="9"/>
      <c r="T124" s="9"/>
    </row>
    <row r="125" spans="1:20" ht="12.75" customHeight="1" thickBot="1">
      <c r="A125" s="111"/>
      <c r="B125" s="111"/>
      <c r="C125" s="111"/>
      <c r="D125" s="111"/>
      <c r="E125" s="111"/>
      <c r="F125" s="111"/>
      <c r="G125" s="111"/>
      <c r="H125" s="111"/>
      <c r="I125" s="111"/>
      <c r="J125" s="111"/>
      <c r="K125" s="111"/>
      <c r="L125" s="111"/>
      <c r="M125" s="111"/>
      <c r="N125" s="111"/>
      <c r="O125" s="115"/>
      <c r="S125" s="9"/>
      <c r="T125" s="9"/>
    </row>
    <row r="126" spans="1:20" ht="12.75" customHeight="1" thickBot="1">
      <c r="A126" s="552" t="s">
        <v>20</v>
      </c>
      <c r="B126" s="553"/>
      <c r="C126" s="553"/>
      <c r="D126" s="553"/>
      <c r="E126" s="554"/>
      <c r="F126" s="189"/>
      <c r="G126" s="9"/>
      <c r="H126" s="9"/>
      <c r="I126" s="9"/>
      <c r="J126" s="559" t="s">
        <v>35</v>
      </c>
      <c r="K126" s="560"/>
      <c r="L126" s="560"/>
      <c r="M126" s="560"/>
      <c r="N126" s="560"/>
      <c r="O126" s="560"/>
      <c r="P126" s="560"/>
      <c r="Q126" s="561"/>
      <c r="S126" s="9"/>
      <c r="T126" s="9"/>
    </row>
    <row r="127" spans="1:20" ht="12.75" customHeight="1">
      <c r="A127" s="562" t="s">
        <v>21</v>
      </c>
      <c r="B127" s="563"/>
      <c r="C127" s="564"/>
      <c r="D127" s="565" t="s">
        <v>102</v>
      </c>
      <c r="E127" s="397"/>
      <c r="F127" s="89"/>
      <c r="G127" s="9"/>
      <c r="H127" s="9"/>
      <c r="I127" s="9"/>
      <c r="J127" s="566" t="s">
        <v>171</v>
      </c>
      <c r="K127" s="567"/>
      <c r="L127" s="567"/>
      <c r="M127" s="567"/>
      <c r="N127" s="567"/>
      <c r="O127" s="567"/>
      <c r="P127" s="567"/>
      <c r="Q127" s="568"/>
      <c r="S127" s="9"/>
      <c r="T127" s="9"/>
    </row>
    <row r="128" spans="1:20" ht="12.75" customHeight="1">
      <c r="A128" s="489"/>
      <c r="B128" s="490"/>
      <c r="C128" s="574"/>
      <c r="D128" s="544"/>
      <c r="E128" s="545"/>
      <c r="F128" s="89"/>
      <c r="G128" s="9"/>
      <c r="H128" s="9"/>
      <c r="I128" s="9"/>
      <c r="J128" s="405"/>
      <c r="K128" s="569"/>
      <c r="L128" s="569"/>
      <c r="M128" s="569"/>
      <c r="N128" s="569"/>
      <c r="O128" s="569"/>
      <c r="P128" s="569"/>
      <c r="Q128" s="570"/>
      <c r="S128" s="9"/>
      <c r="T128" s="9"/>
    </row>
    <row r="129" spans="1:20" ht="12.75" customHeight="1">
      <c r="A129" s="489"/>
      <c r="B129" s="490"/>
      <c r="C129" s="574"/>
      <c r="D129" s="544"/>
      <c r="E129" s="545"/>
      <c r="F129" s="89"/>
      <c r="G129" s="9"/>
      <c r="H129" s="9"/>
      <c r="I129" s="9"/>
      <c r="J129" s="405"/>
      <c r="K129" s="569"/>
      <c r="L129" s="569"/>
      <c r="M129" s="569"/>
      <c r="N129" s="569"/>
      <c r="O129" s="569"/>
      <c r="P129" s="569"/>
      <c r="Q129" s="570"/>
      <c r="S129" s="9"/>
      <c r="T129" s="9"/>
    </row>
    <row r="130" spans="1:20" ht="13.5" customHeight="1">
      <c r="A130" s="489"/>
      <c r="B130" s="490"/>
      <c r="C130" s="574"/>
      <c r="D130" s="544"/>
      <c r="E130" s="545"/>
      <c r="F130" s="89"/>
      <c r="G130" s="9"/>
      <c r="H130" s="9"/>
      <c r="I130" s="9"/>
      <c r="J130" s="405"/>
      <c r="K130" s="569"/>
      <c r="L130" s="569"/>
      <c r="M130" s="569"/>
      <c r="N130" s="569"/>
      <c r="O130" s="569"/>
      <c r="P130" s="569"/>
      <c r="Q130" s="570"/>
      <c r="S130" s="9"/>
      <c r="T130" s="9"/>
    </row>
    <row r="131" spans="1:20" ht="12.75" customHeight="1">
      <c r="A131" s="205"/>
      <c r="B131" s="206"/>
      <c r="C131" s="207"/>
      <c r="D131" s="544"/>
      <c r="E131" s="545"/>
      <c r="F131" s="89"/>
      <c r="G131" s="9"/>
      <c r="H131" s="9"/>
      <c r="I131" s="9"/>
      <c r="J131" s="405"/>
      <c r="K131" s="569"/>
      <c r="L131" s="569"/>
      <c r="M131" s="569"/>
      <c r="N131" s="569"/>
      <c r="O131" s="569"/>
      <c r="P131" s="569"/>
      <c r="Q131" s="570"/>
      <c r="S131" s="9"/>
      <c r="T131" s="9"/>
    </row>
    <row r="132" spans="1:20" ht="11.25" customHeight="1">
      <c r="A132" s="205"/>
      <c r="B132" s="206"/>
      <c r="C132" s="207"/>
      <c r="D132" s="544"/>
      <c r="E132" s="545"/>
      <c r="F132" s="89"/>
      <c r="G132" s="9"/>
      <c r="H132" s="9"/>
      <c r="I132" s="9"/>
      <c r="J132" s="405"/>
      <c r="K132" s="569"/>
      <c r="L132" s="569"/>
      <c r="M132" s="569"/>
      <c r="N132" s="569"/>
      <c r="O132" s="569"/>
      <c r="P132" s="569"/>
      <c r="Q132" s="570"/>
      <c r="S132" s="9"/>
      <c r="T132" s="9"/>
    </row>
    <row r="133" spans="1:20" ht="18" customHeight="1">
      <c r="A133" s="205"/>
      <c r="B133" s="206"/>
      <c r="C133" s="207"/>
      <c r="D133" s="544"/>
      <c r="E133" s="545"/>
      <c r="F133" s="89"/>
      <c r="G133" s="9"/>
      <c r="H133" s="9"/>
      <c r="I133" s="9"/>
      <c r="J133" s="405"/>
      <c r="K133" s="569"/>
      <c r="L133" s="569"/>
      <c r="M133" s="569"/>
      <c r="N133" s="569"/>
      <c r="O133" s="569"/>
      <c r="P133" s="569"/>
      <c r="Q133" s="570"/>
      <c r="S133" s="9"/>
      <c r="T133" s="9"/>
    </row>
    <row r="134" spans="1:20" ht="15" customHeight="1">
      <c r="A134" s="205"/>
      <c r="B134" s="206"/>
      <c r="C134" s="207"/>
      <c r="D134" s="544"/>
      <c r="E134" s="545"/>
      <c r="F134" s="89"/>
      <c r="G134" s="9"/>
      <c r="H134" s="9"/>
      <c r="I134" s="9"/>
      <c r="J134" s="405"/>
      <c r="K134" s="569"/>
      <c r="L134" s="569"/>
      <c r="M134" s="569"/>
      <c r="N134" s="569"/>
      <c r="O134" s="569"/>
      <c r="P134" s="569"/>
      <c r="Q134" s="570"/>
      <c r="S134" s="9"/>
      <c r="T134" s="9"/>
    </row>
    <row r="135" spans="1:20" ht="15" customHeight="1">
      <c r="A135" s="205"/>
      <c r="B135" s="206"/>
      <c r="C135" s="207"/>
      <c r="D135" s="544"/>
      <c r="E135" s="545"/>
      <c r="F135" s="89"/>
      <c r="G135" s="9"/>
      <c r="H135" s="9"/>
      <c r="I135" s="9"/>
      <c r="J135" s="405"/>
      <c r="K135" s="569"/>
      <c r="L135" s="569"/>
      <c r="M135" s="569"/>
      <c r="N135" s="569"/>
      <c r="O135" s="569"/>
      <c r="P135" s="569"/>
      <c r="Q135" s="570"/>
      <c r="S135" s="9"/>
      <c r="T135" s="9"/>
    </row>
    <row r="136" spans="1:20" ht="15" customHeight="1">
      <c r="A136" s="205"/>
      <c r="B136" s="206"/>
      <c r="C136" s="207"/>
      <c r="D136" s="544"/>
      <c r="E136" s="545"/>
      <c r="F136" s="89"/>
      <c r="G136" s="9"/>
      <c r="H136" s="9"/>
      <c r="I136" s="9"/>
      <c r="J136" s="405"/>
      <c r="K136" s="569"/>
      <c r="L136" s="569"/>
      <c r="M136" s="569"/>
      <c r="N136" s="569"/>
      <c r="O136" s="569"/>
      <c r="P136" s="569"/>
      <c r="Q136" s="570"/>
      <c r="S136" s="9"/>
      <c r="T136" s="9"/>
    </row>
    <row r="137" spans="1:20" ht="15" customHeight="1">
      <c r="A137" s="205"/>
      <c r="B137" s="206"/>
      <c r="C137" s="207"/>
      <c r="D137" s="544"/>
      <c r="E137" s="545"/>
      <c r="F137" s="89"/>
      <c r="G137" s="9"/>
      <c r="H137" s="9"/>
      <c r="I137" s="9"/>
      <c r="J137" s="405"/>
      <c r="K137" s="569"/>
      <c r="L137" s="569"/>
      <c r="M137" s="569"/>
      <c r="N137" s="569"/>
      <c r="O137" s="569"/>
      <c r="P137" s="569"/>
      <c r="Q137" s="570"/>
      <c r="S137" s="9"/>
      <c r="T137" s="9"/>
    </row>
    <row r="138" spans="1:20" ht="15" customHeight="1">
      <c r="A138" s="205"/>
      <c r="B138" s="206"/>
      <c r="C138" s="207"/>
      <c r="D138" s="544"/>
      <c r="E138" s="545"/>
      <c r="F138" s="89"/>
      <c r="G138" s="9"/>
      <c r="H138" s="9"/>
      <c r="I138" s="9"/>
      <c r="J138" s="405"/>
      <c r="K138" s="569"/>
      <c r="L138" s="569"/>
      <c r="M138" s="569"/>
      <c r="N138" s="569"/>
      <c r="O138" s="569"/>
      <c r="P138" s="569"/>
      <c r="Q138" s="570"/>
      <c r="S138" s="9"/>
      <c r="T138" s="9"/>
    </row>
    <row r="139" spans="1:20" ht="15" customHeight="1" thickBot="1">
      <c r="A139" s="575" t="s">
        <v>36</v>
      </c>
      <c r="B139" s="576"/>
      <c r="C139" s="577"/>
      <c r="D139" s="578">
        <f>SUM(D128:E138)</f>
        <v>0</v>
      </c>
      <c r="E139" s="579"/>
      <c r="F139" s="89"/>
      <c r="G139" s="9"/>
      <c r="H139" s="9"/>
      <c r="I139" s="9"/>
      <c r="J139" s="571"/>
      <c r="K139" s="572"/>
      <c r="L139" s="572"/>
      <c r="M139" s="572"/>
      <c r="N139" s="572"/>
      <c r="O139" s="572"/>
      <c r="P139" s="572"/>
      <c r="Q139" s="573"/>
      <c r="S139" s="9"/>
      <c r="T139" s="9"/>
    </row>
    <row r="140" spans="2:20" ht="15" customHeight="1">
      <c r="B140" s="9"/>
      <c r="E140" s="9"/>
      <c r="F140" s="208"/>
      <c r="G140" s="208"/>
      <c r="H140" s="208"/>
      <c r="I140" s="208"/>
      <c r="J140" s="208"/>
      <c r="K140" s="208"/>
      <c r="S140" s="9"/>
      <c r="T140" s="9"/>
    </row>
    <row r="141" spans="2:20" ht="15" customHeight="1">
      <c r="B141" s="9"/>
      <c r="E141" s="9"/>
      <c r="F141" s="208"/>
      <c r="G141" s="208"/>
      <c r="H141" s="208"/>
      <c r="I141" s="208"/>
      <c r="J141" s="208"/>
      <c r="K141" s="208"/>
      <c r="S141" s="9"/>
      <c r="T141" s="9"/>
    </row>
    <row r="142" ht="15" customHeight="1" thickBot="1"/>
    <row r="143" spans="1:11" ht="15" customHeight="1">
      <c r="A143" s="401" t="s">
        <v>25</v>
      </c>
      <c r="B143" s="402"/>
      <c r="C143" s="402"/>
      <c r="D143" s="402"/>
      <c r="E143" s="402"/>
      <c r="F143" s="402"/>
      <c r="G143" s="402"/>
      <c r="H143" s="402"/>
      <c r="I143" s="402"/>
      <c r="J143" s="402"/>
      <c r="K143" s="403"/>
    </row>
    <row r="144" spans="1:20" ht="11.25">
      <c r="A144" s="580" t="s">
        <v>43</v>
      </c>
      <c r="B144" s="581"/>
      <c r="C144" s="582"/>
      <c r="D144" s="262" t="s">
        <v>54</v>
      </c>
      <c r="E144" s="262" t="s">
        <v>47</v>
      </c>
      <c r="F144" s="262" t="s">
        <v>48</v>
      </c>
      <c r="G144" s="262" t="s">
        <v>49</v>
      </c>
      <c r="H144" s="262" t="s">
        <v>50</v>
      </c>
      <c r="I144" s="262" t="s">
        <v>51</v>
      </c>
      <c r="J144" s="717" t="s">
        <v>36</v>
      </c>
      <c r="K144" s="718"/>
      <c r="S144" s="9"/>
      <c r="T144" s="9"/>
    </row>
    <row r="145" spans="1:20" ht="11.25">
      <c r="A145" s="583"/>
      <c r="B145" s="584"/>
      <c r="C145" s="585"/>
      <c r="D145" s="216">
        <f aca="true" t="shared" si="4" ref="D145:I145">J75</f>
        <v>0</v>
      </c>
      <c r="E145" s="216">
        <f t="shared" si="4"/>
        <v>0</v>
      </c>
      <c r="F145" s="216">
        <f t="shared" si="4"/>
        <v>0</v>
      </c>
      <c r="G145" s="216">
        <f t="shared" si="4"/>
        <v>0</v>
      </c>
      <c r="H145" s="216">
        <f t="shared" si="4"/>
        <v>0</v>
      </c>
      <c r="I145" s="216">
        <f t="shared" si="4"/>
        <v>0</v>
      </c>
      <c r="J145" s="432">
        <f>SUM(D145:I145)</f>
        <v>0</v>
      </c>
      <c r="K145" s="433"/>
      <c r="S145" s="9"/>
      <c r="T145" s="9"/>
    </row>
    <row r="146" spans="1:20" ht="37.5" customHeight="1">
      <c r="A146" s="588" t="s">
        <v>22</v>
      </c>
      <c r="B146" s="589"/>
      <c r="C146" s="589"/>
      <c r="D146" s="719"/>
      <c r="E146" s="719"/>
      <c r="F146" s="719"/>
      <c r="G146" s="719"/>
      <c r="H146" s="719"/>
      <c r="I146" s="719"/>
      <c r="J146" s="432">
        <f>$Q$75</f>
        <v>0</v>
      </c>
      <c r="K146" s="433"/>
      <c r="S146" s="9"/>
      <c r="T146" s="9"/>
    </row>
    <row r="147" spans="1:20" ht="11.25">
      <c r="A147" s="588" t="s">
        <v>11</v>
      </c>
      <c r="B147" s="589"/>
      <c r="C147" s="589"/>
      <c r="D147" s="719"/>
      <c r="E147" s="719"/>
      <c r="F147" s="719"/>
      <c r="G147" s="719"/>
      <c r="H147" s="719"/>
      <c r="I147" s="719"/>
      <c r="J147" s="432">
        <f>E94</f>
        <v>0</v>
      </c>
      <c r="K147" s="433"/>
      <c r="S147" s="9"/>
      <c r="T147" s="9"/>
    </row>
    <row r="148" spans="1:20" ht="11.25">
      <c r="A148" s="588" t="s">
        <v>23</v>
      </c>
      <c r="B148" s="589"/>
      <c r="C148" s="589"/>
      <c r="D148" s="719"/>
      <c r="E148" s="719"/>
      <c r="F148" s="719"/>
      <c r="G148" s="719"/>
      <c r="H148" s="719"/>
      <c r="I148" s="719"/>
      <c r="J148" s="432">
        <f>E122</f>
        <v>0</v>
      </c>
      <c r="K148" s="433"/>
      <c r="S148" s="9"/>
      <c r="T148" s="9"/>
    </row>
    <row r="149" spans="1:20" ht="11.25">
      <c r="A149" s="588" t="s">
        <v>24</v>
      </c>
      <c r="B149" s="589"/>
      <c r="C149" s="589"/>
      <c r="D149" s="719"/>
      <c r="E149" s="719"/>
      <c r="F149" s="719"/>
      <c r="G149" s="719"/>
      <c r="H149" s="719"/>
      <c r="I149" s="719"/>
      <c r="J149" s="432">
        <f>D139</f>
        <v>0</v>
      </c>
      <c r="K149" s="433"/>
      <c r="S149" s="9"/>
      <c r="T149" s="9"/>
    </row>
    <row r="150" spans="1:20" ht="11.25">
      <c r="A150" s="416" t="s">
        <v>114</v>
      </c>
      <c r="B150" s="417"/>
      <c r="C150" s="417"/>
      <c r="D150" s="719"/>
      <c r="E150" s="719"/>
      <c r="F150" s="719"/>
      <c r="G150" s="719"/>
      <c r="H150" s="719"/>
      <c r="I150" s="719"/>
      <c r="J150" s="453">
        <f>SUM(J146:K149)</f>
        <v>0</v>
      </c>
      <c r="K150" s="454"/>
      <c r="S150" s="9"/>
      <c r="T150" s="9"/>
    </row>
    <row r="151" spans="1:20" ht="11.25">
      <c r="A151" s="588" t="s">
        <v>95</v>
      </c>
      <c r="B151" s="589"/>
      <c r="C151" s="589"/>
      <c r="D151" s="719"/>
      <c r="E151" s="719"/>
      <c r="F151" s="719"/>
      <c r="G151" s="719"/>
      <c r="H151" s="719"/>
      <c r="I151" s="719"/>
      <c r="J151" s="721"/>
      <c r="K151" s="722"/>
      <c r="S151" s="9"/>
      <c r="T151" s="9"/>
    </row>
    <row r="152" spans="1:20" ht="12" thickBot="1">
      <c r="A152" s="592" t="s">
        <v>65</v>
      </c>
      <c r="B152" s="593"/>
      <c r="C152" s="593"/>
      <c r="D152" s="723"/>
      <c r="E152" s="723"/>
      <c r="F152" s="723"/>
      <c r="G152" s="723"/>
      <c r="H152" s="723"/>
      <c r="I152" s="723"/>
      <c r="J152" s="446">
        <f>J150*J151</f>
        <v>0</v>
      </c>
      <c r="K152" s="447"/>
      <c r="S152" s="9"/>
      <c r="T152" s="9"/>
    </row>
    <row r="154" ht="12.75">
      <c r="A154" s="278" t="str">
        <f>IF(AND((ABS(IF(J146-D12&gt;0,J146-D12,0)+IF(J147-D14&gt;0,J147-D14,0)+IF(J148-D16&gt;0,J148-D16,0)+IF(J149-D17&gt;0,J149-D17,0)))&gt;D11*0.1,(ABS(IF(J146-D12&lt;0,J146-D12,0)+IF(J147-D14&lt;0,J147-D14,0)+IF(J148-D16&lt;0,J148-D16,0)+IF(J149-D17&lt;0,J149-D17,0)))&gt;D11*0.1),"yes","no")</f>
        <v>no</v>
      </c>
    </row>
    <row r="155" ht="12.75">
      <c r="A155" s="13"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8" spans="1:17" ht="12.75">
      <c r="A158" s="720">
        <f>IF(A154="yes","Motiveer hier de verschuivingen (verplicht)","")</f>
      </c>
      <c r="B158" s="720"/>
      <c r="C158" s="720"/>
      <c r="D158" s="720"/>
      <c r="E158" s="720"/>
      <c r="F158" s="720"/>
      <c r="G158" s="720"/>
      <c r="H158" s="720"/>
      <c r="I158" s="720"/>
      <c r="J158" s="720"/>
      <c r="K158" s="720"/>
      <c r="L158" s="720"/>
      <c r="M158" s="720"/>
      <c r="N158" s="720"/>
      <c r="O158" s="720"/>
      <c r="P158" s="720"/>
      <c r="Q158" s="720"/>
    </row>
    <row r="159" spans="1:17" ht="12.75">
      <c r="A159" s="726"/>
      <c r="B159" s="726"/>
      <c r="C159" s="726"/>
      <c r="D159" s="726"/>
      <c r="E159" s="726"/>
      <c r="F159" s="726"/>
      <c r="G159" s="726"/>
      <c r="H159" s="726"/>
      <c r="I159" s="726"/>
      <c r="J159" s="726"/>
      <c r="K159" s="726"/>
      <c r="L159" s="726"/>
      <c r="M159" s="726"/>
      <c r="N159" s="726"/>
      <c r="O159" s="726"/>
      <c r="P159" s="726"/>
      <c r="Q159" s="726"/>
    </row>
    <row r="160" spans="1:17" ht="12.75">
      <c r="A160" s="726"/>
      <c r="B160" s="726"/>
      <c r="C160" s="726"/>
      <c r="D160" s="726"/>
      <c r="E160" s="726"/>
      <c r="F160" s="726"/>
      <c r="G160" s="726"/>
      <c r="H160" s="726"/>
      <c r="I160" s="726"/>
      <c r="J160" s="726"/>
      <c r="K160" s="726"/>
      <c r="L160" s="726"/>
      <c r="M160" s="726"/>
      <c r="N160" s="726"/>
      <c r="O160" s="726"/>
      <c r="P160" s="726"/>
      <c r="Q160" s="726"/>
    </row>
    <row r="161" spans="1:17" ht="12.75">
      <c r="A161" s="726"/>
      <c r="B161" s="726"/>
      <c r="C161" s="726"/>
      <c r="D161" s="726"/>
      <c r="E161" s="726"/>
      <c r="F161" s="726"/>
      <c r="G161" s="726"/>
      <c r="H161" s="726"/>
      <c r="I161" s="726"/>
      <c r="J161" s="726"/>
      <c r="K161" s="726"/>
      <c r="L161" s="726"/>
      <c r="M161" s="726"/>
      <c r="N161" s="726"/>
      <c r="O161" s="726"/>
      <c r="P161" s="726"/>
      <c r="Q161" s="726"/>
    </row>
    <row r="162" spans="1:17" ht="12.75">
      <c r="A162" s="726"/>
      <c r="B162" s="726"/>
      <c r="C162" s="726"/>
      <c r="D162" s="726"/>
      <c r="E162" s="726"/>
      <c r="F162" s="726"/>
      <c r="G162" s="726"/>
      <c r="H162" s="726"/>
      <c r="I162" s="726"/>
      <c r="J162" s="726"/>
      <c r="K162" s="726"/>
      <c r="L162" s="726"/>
      <c r="M162" s="726"/>
      <c r="N162" s="726"/>
      <c r="O162" s="726"/>
      <c r="P162" s="726"/>
      <c r="Q162" s="726"/>
    </row>
    <row r="163" spans="1:17" ht="12.75">
      <c r="A163" s="726"/>
      <c r="B163" s="726"/>
      <c r="C163" s="726"/>
      <c r="D163" s="726"/>
      <c r="E163" s="726"/>
      <c r="F163" s="726"/>
      <c r="G163" s="726"/>
      <c r="H163" s="726"/>
      <c r="I163" s="726"/>
      <c r="J163" s="726"/>
      <c r="K163" s="726"/>
      <c r="L163" s="726"/>
      <c r="M163" s="726"/>
      <c r="N163" s="726"/>
      <c r="O163" s="726"/>
      <c r="P163" s="726"/>
      <c r="Q163" s="726"/>
    </row>
    <row r="164" spans="1:17" ht="12.75">
      <c r="A164" s="726"/>
      <c r="B164" s="726"/>
      <c r="C164" s="726"/>
      <c r="D164" s="726"/>
      <c r="E164" s="726"/>
      <c r="F164" s="726"/>
      <c r="G164" s="726"/>
      <c r="H164" s="726"/>
      <c r="I164" s="726"/>
      <c r="J164" s="726"/>
      <c r="K164" s="726"/>
      <c r="L164" s="726"/>
      <c r="M164" s="726"/>
      <c r="N164" s="726"/>
      <c r="O164" s="726"/>
      <c r="P164" s="726"/>
      <c r="Q164" s="726"/>
    </row>
    <row r="165" spans="1:17" ht="12.75">
      <c r="A165" s="726"/>
      <c r="B165" s="726"/>
      <c r="C165" s="726"/>
      <c r="D165" s="726"/>
      <c r="E165" s="726"/>
      <c r="F165" s="726"/>
      <c r="G165" s="726"/>
      <c r="H165" s="726"/>
      <c r="I165" s="726"/>
      <c r="J165" s="726"/>
      <c r="K165" s="726"/>
      <c r="L165" s="726"/>
      <c r="M165" s="726"/>
      <c r="N165" s="726"/>
      <c r="O165" s="726"/>
      <c r="P165" s="726"/>
      <c r="Q165" s="726"/>
    </row>
    <row r="166" spans="1:17" ht="12.75">
      <c r="A166" s="726"/>
      <c r="B166" s="726"/>
      <c r="C166" s="726"/>
      <c r="D166" s="726"/>
      <c r="E166" s="726"/>
      <c r="F166" s="726"/>
      <c r="G166" s="726"/>
      <c r="H166" s="726"/>
      <c r="I166" s="726"/>
      <c r="J166" s="726"/>
      <c r="K166" s="726"/>
      <c r="L166" s="726"/>
      <c r="M166" s="726"/>
      <c r="N166" s="726"/>
      <c r="O166" s="726"/>
      <c r="P166" s="726"/>
      <c r="Q166" s="726"/>
    </row>
    <row r="167" spans="1:17" ht="12.75">
      <c r="A167" s="726"/>
      <c r="B167" s="726"/>
      <c r="C167" s="726"/>
      <c r="D167" s="726"/>
      <c r="E167" s="726"/>
      <c r="F167" s="726"/>
      <c r="G167" s="726"/>
      <c r="H167" s="726"/>
      <c r="I167" s="726"/>
      <c r="J167" s="726"/>
      <c r="K167" s="726"/>
      <c r="L167" s="726"/>
      <c r="M167" s="726"/>
      <c r="N167" s="726"/>
      <c r="O167" s="726"/>
      <c r="P167" s="726"/>
      <c r="Q167" s="726"/>
    </row>
    <row r="168" ht="13.5" thickBot="1"/>
    <row r="169" spans="1:17" ht="13.5" thickBot="1">
      <c r="A169" s="448" t="s">
        <v>81</v>
      </c>
      <c r="B169" s="449"/>
      <c r="C169" s="449"/>
      <c r="D169" s="449"/>
      <c r="E169" s="449"/>
      <c r="F169" s="449"/>
      <c r="G169" s="449"/>
      <c r="H169" s="449"/>
      <c r="I169" s="449"/>
      <c r="J169" s="449"/>
      <c r="K169" s="449"/>
      <c r="L169" s="449"/>
      <c r="M169" s="449"/>
      <c r="N169" s="449"/>
      <c r="O169" s="449"/>
      <c r="P169" s="449"/>
      <c r="Q169" s="450"/>
    </row>
  </sheetData>
  <sheetProtection pivotTables="0"/>
  <mergeCells count="144">
    <mergeCell ref="A143:K143"/>
    <mergeCell ref="A144:C145"/>
    <mergeCell ref="J144:K144"/>
    <mergeCell ref="J145:K145"/>
    <mergeCell ref="D136:E136"/>
    <mergeCell ref="D137:E137"/>
    <mergeCell ref="D138:E138"/>
    <mergeCell ref="A139:C139"/>
    <mergeCell ref="J149:K149"/>
    <mergeCell ref="D146:I146"/>
    <mergeCell ref="J146:K146"/>
    <mergeCell ref="A147:C147"/>
    <mergeCell ref="D147:I147"/>
    <mergeCell ref="J147:K147"/>
    <mergeCell ref="A146:C146"/>
    <mergeCell ref="A148:C148"/>
    <mergeCell ref="D148:I148"/>
    <mergeCell ref="J148:K148"/>
    <mergeCell ref="J152:K152"/>
    <mergeCell ref="A158:Q158"/>
    <mergeCell ref="A159:Q167"/>
    <mergeCell ref="A169:Q169"/>
    <mergeCell ref="A150:C150"/>
    <mergeCell ref="D150:I150"/>
    <mergeCell ref="J150:K150"/>
    <mergeCell ref="A151:C151"/>
    <mergeCell ref="D151:I151"/>
    <mergeCell ref="J151:K151"/>
    <mergeCell ref="A152:C152"/>
    <mergeCell ref="D152:I152"/>
    <mergeCell ref="D149:I149"/>
    <mergeCell ref="D139:E139"/>
    <mergeCell ref="A149:C149"/>
    <mergeCell ref="D130:E130"/>
    <mergeCell ref="D131:E131"/>
    <mergeCell ref="D132:E132"/>
    <mergeCell ref="D133:E133"/>
    <mergeCell ref="D134:E134"/>
    <mergeCell ref="D135:E135"/>
    <mergeCell ref="J99:Q122"/>
    <mergeCell ref="A123:E123"/>
    <mergeCell ref="A126:E126"/>
    <mergeCell ref="J126:Q126"/>
    <mergeCell ref="A127:C127"/>
    <mergeCell ref="D127:E127"/>
    <mergeCell ref="J127:Q139"/>
    <mergeCell ref="A129:C129"/>
    <mergeCell ref="D129:E129"/>
    <mergeCell ref="A130:C130"/>
    <mergeCell ref="A85:E85"/>
    <mergeCell ref="A86:E86"/>
    <mergeCell ref="A89:E89"/>
    <mergeCell ref="A91:E91"/>
    <mergeCell ref="A79:Q79"/>
    <mergeCell ref="A98:E98"/>
    <mergeCell ref="J98:Q98"/>
    <mergeCell ref="A128:C128"/>
    <mergeCell ref="D128:E128"/>
    <mergeCell ref="A74:C74"/>
    <mergeCell ref="A75:C75"/>
    <mergeCell ref="A76:O76"/>
    <mergeCell ref="A77:P77"/>
    <mergeCell ref="A82:Q82"/>
    <mergeCell ref="A83:Q83"/>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1:C21"/>
    <mergeCell ref="D21:I21"/>
    <mergeCell ref="J21:P21"/>
    <mergeCell ref="A23:C23"/>
    <mergeCell ref="A24:C24"/>
    <mergeCell ref="A25:C25"/>
    <mergeCell ref="A15:C15"/>
    <mergeCell ref="D15:E15"/>
    <mergeCell ref="A16:C16"/>
    <mergeCell ref="D16:E16"/>
    <mergeCell ref="A17:C17"/>
    <mergeCell ref="D17:E17"/>
    <mergeCell ref="A19:Q19"/>
    <mergeCell ref="A20:Q20"/>
    <mergeCell ref="A10:C10"/>
    <mergeCell ref="D10:E10"/>
    <mergeCell ref="A11:C11"/>
    <mergeCell ref="D11:E11"/>
    <mergeCell ref="A12:C12"/>
    <mergeCell ref="D12:E12"/>
    <mergeCell ref="A13:C13"/>
    <mergeCell ref="D14:E14"/>
    <mergeCell ref="A9:Q9"/>
    <mergeCell ref="F10:Q17"/>
    <mergeCell ref="A1:Q1"/>
    <mergeCell ref="A3:Q3"/>
    <mergeCell ref="B4:Q4"/>
    <mergeCell ref="B5:Q5"/>
    <mergeCell ref="B6:Q6"/>
    <mergeCell ref="B7:Q7"/>
    <mergeCell ref="D13:E13"/>
    <mergeCell ref="A14:C14"/>
  </mergeCells>
  <conditionalFormatting sqref="A158:Q158">
    <cfRule type="expression" priority="3" dxfId="1" stopIfTrue="1">
      <formula>$A$154="yes"</formula>
    </cfRule>
  </conditionalFormatting>
  <conditionalFormatting sqref="A158:Q167">
    <cfRule type="expression" priority="4" dxfId="14" stopIfTrue="1">
      <formula>$A$154="yes"</formula>
    </cfRule>
  </conditionalFormatting>
  <dataValidations count="2">
    <dataValidation allowBlank="1" showInputMessage="1" showErrorMessage="1" promptTitle="Grote kost" prompt="Gelieve hiernaast het toelichtingsveld te lezen alvorens deze rubriek in te vullen." sqref="D129:E129"/>
    <dataValidation type="whole" allowBlank="1" showInputMessage="1" showErrorMessage="1" error="Gelieve een bedrag lager dan 20.000 EUR in te vullen" sqref="D88">
      <formula1>0</formula1>
      <formula2>20000</formula2>
    </dataValidation>
  </dataValidations>
  <printOptions/>
  <pageMargins left="0.31496062992125984" right="0.3937007874015748" top="0.2362204724409449" bottom="0.1968503937007874" header="0.1968503937007874" footer="0.31496062992125984"/>
  <pageSetup fitToHeight="0" fitToWidth="1" horizontalDpi="600" verticalDpi="600" orientation="landscape" paperSize="9" scale="66" r:id="rId1"/>
  <headerFooter>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De Vos</dc:creator>
  <cp:keywords/>
  <dc:description/>
  <cp:lastModifiedBy>Schreurs, Paul VLAIO</cp:lastModifiedBy>
  <cp:lastPrinted>2017-05-29T12:48:49Z</cp:lastPrinted>
  <dcterms:created xsi:type="dcterms:W3CDTF">1998-02-06T15:10:15Z</dcterms:created>
  <dcterms:modified xsi:type="dcterms:W3CDTF">2018-04-18T07:00:46Z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